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771" yWindow="330" windowWidth="14940" windowHeight="9030" firstSheet="1" activeTab="4"/>
  </bookViews>
  <sheets>
    <sheet name="Limba si literatura romana" sheetId="1" r:id="rId1"/>
    <sheet name="Matematica" sheetId="2" r:id="rId2"/>
    <sheet name="Economie" sheetId="3" r:id="rId3"/>
    <sheet name="Geografie" sheetId="4" r:id="rId4"/>
    <sheet name="Psihologie" sheetId="5" r:id="rId5"/>
  </sheets>
  <definedNames>
    <definedName name="_xlnm.Print_Titles" localSheetId="0">'Limba si literatura romana'!$5:$5</definedName>
    <definedName name="_xlnm.Print_Titles" localSheetId="1">'Matematica'!$5:$5</definedName>
  </definedNames>
  <calcPr fullCalcOnLoad="1"/>
</workbook>
</file>

<file path=xl/sharedStrings.xml><?xml version="1.0" encoding="utf-8"?>
<sst xmlns="http://schemas.openxmlformats.org/spreadsheetml/2006/main" count="408" uniqueCount="63">
  <si>
    <t>Sector</t>
  </si>
  <si>
    <t>Unitatea de provenienta</t>
  </si>
  <si>
    <t>* se va calcula raportat la nr. de elevi prezenti</t>
  </si>
  <si>
    <t>Filiera</t>
  </si>
  <si>
    <t>Clasa</t>
  </si>
  <si>
    <t>Profil</t>
  </si>
  <si>
    <t>Specializare</t>
  </si>
  <si>
    <t>Profesor</t>
  </si>
  <si>
    <t>Nr. elevi prezenti</t>
  </si>
  <si>
    <t>Nr. elevi neprezentati</t>
  </si>
  <si>
    <t>Nr. elevi eliminati</t>
  </si>
  <si>
    <t>Numar de candidati respinsi</t>
  </si>
  <si>
    <t>6 - 6.99</t>
  </si>
  <si>
    <t>7 - 7.99</t>
  </si>
  <si>
    <t>8 - 8.99</t>
  </si>
  <si>
    <t>9 - 9.99</t>
  </si>
  <si>
    <t>10</t>
  </si>
  <si>
    <t>Promovabilitate</t>
  </si>
  <si>
    <t>Nota: se va completa cate un rand pentru fiecare clasa din an terminal</t>
  </si>
  <si>
    <t>Numar de candidati reusiti</t>
  </si>
  <si>
    <t>5-5.99</t>
  </si>
  <si>
    <t>: din care cu medii:</t>
  </si>
  <si>
    <t>12=(13+14+15+16+17+18)</t>
  </si>
  <si>
    <t>Nr elevi existenti in clasa</t>
  </si>
  <si>
    <t>7=(8+9)</t>
  </si>
  <si>
    <t>XII A</t>
  </si>
  <si>
    <t>XII B</t>
  </si>
  <si>
    <t>XII C</t>
  </si>
  <si>
    <t>XII D</t>
  </si>
  <si>
    <t>XII E</t>
  </si>
  <si>
    <t>XII F</t>
  </si>
  <si>
    <t>XII G</t>
  </si>
  <si>
    <t>XII H</t>
  </si>
  <si>
    <t>XII I</t>
  </si>
  <si>
    <t>Media pe clasa</t>
  </si>
  <si>
    <t>a XII-a</t>
  </si>
  <si>
    <t>Colegiul Economic "Virgil Madgearu"</t>
  </si>
  <si>
    <t>Tehnologica</t>
  </si>
  <si>
    <t>Servicii</t>
  </si>
  <si>
    <t>Tehnician in activitati economice</t>
  </si>
  <si>
    <t>Tehnician in turism</t>
  </si>
  <si>
    <t>Diferenta fata de media generala</t>
  </si>
  <si>
    <t>Rădescu Maria</t>
  </si>
  <si>
    <t>Şchiaua Mariana</t>
  </si>
  <si>
    <t>% RESPINSI</t>
  </si>
  <si>
    <t>Bercaru Geta</t>
  </si>
  <si>
    <t>Lemnaru Cristina</t>
  </si>
  <si>
    <t>Puşkin Eduard</t>
  </si>
  <si>
    <t>Zamfir Iuliana</t>
  </si>
  <si>
    <t xml:space="preserve">% PROMOVABILITATE </t>
  </si>
  <si>
    <t xml:space="preserve">% RESPINSI - </t>
  </si>
  <si>
    <t>TOTAL ELEVI</t>
  </si>
  <si>
    <t>Pană Floriana</t>
  </si>
  <si>
    <t>Darmon Cătălin</t>
  </si>
  <si>
    <t>Săndulescu Mihaela</t>
  </si>
  <si>
    <t>Dumitru Emil</t>
  </si>
  <si>
    <t>Pârlog Maria</t>
  </si>
  <si>
    <t>Finichiu Roxana</t>
  </si>
  <si>
    <r>
      <t xml:space="preserve">Statistica rezultate pentru simularea examenului de Bacalaureat aprilie 2013  - </t>
    </r>
    <r>
      <rPr>
        <b/>
        <i/>
        <sz val="20"/>
        <rFont val="Arial"/>
        <family val="2"/>
      </rPr>
      <t>limba si literatura romana</t>
    </r>
  </si>
  <si>
    <r>
      <t xml:space="preserve">Statistica rezultate pentru simularea examenului de Bacalaureat sesiunea aprilie 2013 - </t>
    </r>
    <r>
      <rPr>
        <b/>
        <i/>
        <sz val="20"/>
        <rFont val="Arial"/>
        <family val="2"/>
      </rPr>
      <t>matematica</t>
    </r>
  </si>
  <si>
    <r>
      <t xml:space="preserve">Statistica rezultate pentru simularea examenului de Bacalaureat sesiunea aprilie 2013 - </t>
    </r>
    <r>
      <rPr>
        <b/>
        <i/>
        <sz val="20"/>
        <rFont val="Arial"/>
        <family val="2"/>
      </rPr>
      <t>economie</t>
    </r>
  </si>
  <si>
    <r>
      <t xml:space="preserve">Statistica rezultate pentru simularea examenului de Bacalaureat sesiunea aprilie 2013 - </t>
    </r>
    <r>
      <rPr>
        <b/>
        <i/>
        <sz val="20"/>
        <rFont val="Arial"/>
        <family val="2"/>
      </rPr>
      <t>geografie</t>
    </r>
  </si>
  <si>
    <r>
      <t xml:space="preserve">Statistica rezultate pentru simularea examenului de Bacalaureat sesiunea aprilie 2013 - </t>
    </r>
    <r>
      <rPr>
        <b/>
        <i/>
        <sz val="20"/>
        <rFont val="Arial"/>
        <family val="2"/>
      </rPr>
      <t>psihologie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</si>
</sst>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h:mm:ss\ AM/PM"/>
    <numFmt numFmtId="176" formatCode="[$-409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8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8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indexed="10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  <font>
      <b/>
      <i/>
      <sz val="10"/>
      <color rgb="FF00B050"/>
      <name val="Arial"/>
      <family val="2"/>
    </font>
    <font>
      <b/>
      <i/>
      <sz val="18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theme="1"/>
      <name val="Arial"/>
      <family val="2"/>
    </font>
    <font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5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2" fillId="27" borderId="14" applyNumberFormat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22" fillId="28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10" fontId="23" fillId="0" borderId="16" xfId="0" applyNumberFormat="1" applyFont="1" applyFill="1" applyBorder="1" applyAlignment="1">
      <alignment wrapText="1"/>
    </xf>
    <xf numFmtId="2" fontId="23" fillId="0" borderId="15" xfId="0" applyNumberFormat="1" applyFont="1" applyFill="1" applyBorder="1" applyAlignment="1">
      <alignment wrapText="1"/>
    </xf>
    <xf numFmtId="0" fontId="43" fillId="0" borderId="15" xfId="0" applyFont="1" applyBorder="1" applyAlignment="1">
      <alignment vertical="center" wrapText="1"/>
    </xf>
    <xf numFmtId="2" fontId="43" fillId="0" borderId="15" xfId="0" applyNumberFormat="1" applyFont="1" applyFill="1" applyBorder="1" applyAlignment="1">
      <alignment wrapText="1"/>
    </xf>
    <xf numFmtId="2" fontId="44" fillId="0" borderId="15" xfId="0" applyNumberFormat="1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10" fontId="45" fillId="0" borderId="0" xfId="0" applyNumberFormat="1" applyFont="1" applyFill="1" applyAlignment="1">
      <alignment wrapText="1"/>
    </xf>
    <xf numFmtId="10" fontId="45" fillId="0" borderId="0" xfId="0" applyNumberFormat="1" applyFont="1" applyFill="1" applyAlignment="1">
      <alignment/>
    </xf>
    <xf numFmtId="9" fontId="45" fillId="0" borderId="0" xfId="0" applyNumberFormat="1" applyFont="1" applyFill="1" applyAlignment="1">
      <alignment wrapText="1"/>
    </xf>
    <xf numFmtId="9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 wrapText="1"/>
    </xf>
    <xf numFmtId="0" fontId="46" fillId="0" borderId="0" xfId="0" applyFont="1" applyFill="1" applyAlignment="1">
      <alignment wrapText="1"/>
    </xf>
    <xf numFmtId="0" fontId="0" fillId="0" borderId="15" xfId="60" applyNumberFormat="1" applyFont="1" applyBorder="1" applyAlignment="1">
      <alignment horizontal="center" vertical="center" wrapText="1"/>
      <protection/>
    </xf>
    <xf numFmtId="0" fontId="0" fillId="0" borderId="17" xfId="60" applyNumberFormat="1" applyFont="1" applyBorder="1" applyAlignment="1">
      <alignment horizontal="center" vertical="center" wrapText="1"/>
      <protection/>
    </xf>
    <xf numFmtId="0" fontId="0" fillId="0" borderId="18" xfId="60" applyNumberFormat="1" applyFont="1" applyBorder="1" applyAlignment="1">
      <alignment horizontal="center" vertical="center" wrapText="1"/>
      <protection/>
    </xf>
    <xf numFmtId="2" fontId="47" fillId="0" borderId="19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10" fontId="45" fillId="0" borderId="0" xfId="0" applyNumberFormat="1" applyFont="1" applyFill="1" applyBorder="1" applyAlignment="1">
      <alignment horizontal="right" wrapText="1"/>
    </xf>
    <xf numFmtId="2" fontId="27" fillId="0" borderId="19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7" xfId="0" applyFill="1" applyBorder="1" applyAlignment="1">
      <alignment wrapText="1"/>
    </xf>
    <xf numFmtId="10" fontId="23" fillId="0" borderId="15" xfId="0" applyNumberFormat="1" applyFont="1" applyFill="1" applyBorder="1" applyAlignment="1">
      <alignment wrapText="1"/>
    </xf>
    <xf numFmtId="2" fontId="47" fillId="0" borderId="15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2" fillId="28" borderId="15" xfId="0" applyFont="1" applyFill="1" applyBorder="1" applyAlignment="1">
      <alignment horizontal="center" vertical="center" wrapText="1"/>
    </xf>
    <xf numFmtId="0" fontId="22" fillId="28" borderId="20" xfId="0" applyFont="1" applyFill="1" applyBorder="1" applyAlignment="1">
      <alignment horizontal="center" vertical="center" wrapText="1"/>
    </xf>
    <xf numFmtId="0" fontId="22" fillId="28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48" fillId="0" borderId="0" xfId="0" applyFont="1" applyFill="1" applyAlignment="1">
      <alignment horizontal="left" vertical="center" wrapText="1"/>
    </xf>
    <xf numFmtId="0" fontId="0" fillId="28" borderId="15" xfId="0" applyFont="1" applyFill="1" applyBorder="1" applyAlignment="1">
      <alignment horizontal="center" vertical="center" wrapText="1"/>
    </xf>
    <xf numFmtId="0" fontId="24" fillId="28" borderId="15" xfId="0" applyFont="1" applyFill="1" applyBorder="1" applyAlignment="1">
      <alignment horizontal="center" vertical="center" wrapText="1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22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te" xfId="61"/>
    <cellStyle name="Output" xfId="62"/>
    <cellStyle name="Perc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70" zoomScaleNormal="70" zoomScalePageLayoutView="0" workbookViewId="0" topLeftCell="A1">
      <selection activeCell="A3" sqref="A3:S3"/>
    </sheetView>
  </sheetViews>
  <sheetFormatPr defaultColWidth="9.140625" defaultRowHeight="12.75"/>
  <cols>
    <col min="1" max="1" width="7.00390625" style="1" customWidth="1"/>
    <col min="2" max="2" width="19.28125" style="1" customWidth="1"/>
    <col min="3" max="3" width="11.00390625" style="1" customWidth="1"/>
    <col min="4" max="4" width="7.00390625" style="1" bestFit="1" customWidth="1"/>
    <col min="5" max="5" width="20.7109375" style="1" customWidth="1"/>
    <col min="6" max="6" width="9.421875" style="1" customWidth="1"/>
    <col min="7" max="7" width="17.00390625" style="1" customWidth="1"/>
    <col min="8" max="8" width="15.57421875" style="1" customWidth="1"/>
    <col min="9" max="9" width="10.421875" style="1" customWidth="1"/>
    <col min="10" max="10" width="9.8515625" style="1" customWidth="1"/>
    <col min="11" max="12" width="10.28125" style="1" customWidth="1"/>
    <col min="13" max="13" width="10.8515625" style="1" customWidth="1"/>
    <col min="14" max="14" width="8.28125" style="1" customWidth="1"/>
    <col min="15" max="18" width="8.140625" style="1" customWidth="1"/>
    <col min="19" max="19" width="7.140625" style="1" customWidth="1"/>
    <col min="20" max="20" width="9.140625" style="1" customWidth="1"/>
    <col min="21" max="21" width="11.7109375" style="1" bestFit="1" customWidth="1"/>
    <col min="22" max="22" width="12.00390625" style="1" customWidth="1"/>
    <col min="23" max="16384" width="9.140625" style="1" customWidth="1"/>
  </cols>
  <sheetData>
    <row r="1" spans="1:7" ht="18.75">
      <c r="A1" s="20" t="s">
        <v>36</v>
      </c>
      <c r="B1" s="4"/>
      <c r="C1" s="4"/>
      <c r="D1" s="4"/>
      <c r="E1" s="4"/>
      <c r="F1" s="4"/>
      <c r="G1" s="4"/>
    </row>
    <row r="3" spans="1:19" ht="26.25" customHeight="1">
      <c r="A3" s="44" t="s">
        <v>58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5" spans="1:22" s="2" customFormat="1" ht="21" customHeight="1">
      <c r="A5" s="45" t="s">
        <v>0</v>
      </c>
      <c r="B5" s="45" t="s">
        <v>1</v>
      </c>
      <c r="C5" s="45" t="s">
        <v>3</v>
      </c>
      <c r="D5" s="45" t="s">
        <v>5</v>
      </c>
      <c r="E5" s="45" t="s">
        <v>6</v>
      </c>
      <c r="F5" s="45" t="s">
        <v>4</v>
      </c>
      <c r="G5" s="45" t="s">
        <v>7</v>
      </c>
      <c r="H5" s="46" t="s">
        <v>23</v>
      </c>
      <c r="I5" s="46" t="s">
        <v>8</v>
      </c>
      <c r="J5" s="46" t="s">
        <v>9</v>
      </c>
      <c r="K5" s="46" t="s">
        <v>10</v>
      </c>
      <c r="L5" s="46" t="s">
        <v>11</v>
      </c>
      <c r="M5" s="46" t="s">
        <v>19</v>
      </c>
      <c r="N5" s="45" t="s">
        <v>21</v>
      </c>
      <c r="O5" s="45"/>
      <c r="P5" s="45"/>
      <c r="Q5" s="45"/>
      <c r="R5" s="45"/>
      <c r="S5" s="45"/>
      <c r="T5" s="52" t="s">
        <v>17</v>
      </c>
      <c r="U5" s="50" t="s">
        <v>34</v>
      </c>
      <c r="V5" s="51" t="s">
        <v>41</v>
      </c>
    </row>
    <row r="6" spans="1:22" ht="20.25" customHeight="1">
      <c r="A6" s="45"/>
      <c r="B6" s="45"/>
      <c r="C6" s="45"/>
      <c r="D6" s="45"/>
      <c r="E6" s="45"/>
      <c r="F6" s="45"/>
      <c r="G6" s="45"/>
      <c r="H6" s="47"/>
      <c r="I6" s="47"/>
      <c r="J6" s="47"/>
      <c r="K6" s="47"/>
      <c r="L6" s="47"/>
      <c r="M6" s="47"/>
      <c r="N6" s="6" t="s">
        <v>20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53"/>
      <c r="U6" s="50"/>
      <c r="V6" s="51"/>
    </row>
    <row r="7" spans="1:22" ht="26.25" customHeight="1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 t="s">
        <v>24</v>
      </c>
      <c r="I7" s="7">
        <v>8</v>
      </c>
      <c r="J7" s="7">
        <v>9</v>
      </c>
      <c r="K7" s="7">
        <v>10</v>
      </c>
      <c r="L7" s="7">
        <v>11</v>
      </c>
      <c r="M7" s="7" t="s">
        <v>22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11">
        <v>19</v>
      </c>
      <c r="U7" s="12">
        <v>20</v>
      </c>
      <c r="V7" s="7">
        <v>21</v>
      </c>
    </row>
    <row r="8" spans="1:22" ht="27.75" customHeight="1">
      <c r="A8" s="3">
        <v>1</v>
      </c>
      <c r="B8" s="10" t="s">
        <v>36</v>
      </c>
      <c r="C8" s="10" t="s">
        <v>37</v>
      </c>
      <c r="D8" s="10" t="s">
        <v>38</v>
      </c>
      <c r="E8" s="10" t="s">
        <v>40</v>
      </c>
      <c r="F8" s="9" t="s">
        <v>25</v>
      </c>
      <c r="G8" s="3" t="s">
        <v>42</v>
      </c>
      <c r="H8" s="14">
        <f>I8+J8</f>
        <v>32</v>
      </c>
      <c r="I8" s="29">
        <v>32</v>
      </c>
      <c r="J8" s="29">
        <v>0</v>
      </c>
      <c r="K8" s="29">
        <v>0</v>
      </c>
      <c r="L8" s="29">
        <v>0</v>
      </c>
      <c r="M8" s="14">
        <f>SUM(N8:S8)</f>
        <v>32</v>
      </c>
      <c r="N8" s="29">
        <v>4</v>
      </c>
      <c r="O8" s="29">
        <v>10</v>
      </c>
      <c r="P8" s="29">
        <v>6</v>
      </c>
      <c r="Q8" s="29">
        <v>8</v>
      </c>
      <c r="R8" s="29">
        <v>4</v>
      </c>
      <c r="S8" s="29">
        <v>0</v>
      </c>
      <c r="T8" s="42">
        <f aca="true" t="shared" si="0" ref="T8:T16">M8/I8</f>
        <v>1</v>
      </c>
      <c r="U8" s="43">
        <v>7.4</v>
      </c>
      <c r="V8" s="19">
        <f>U8-U17</f>
        <v>0.2600000000000007</v>
      </c>
    </row>
    <row r="9" spans="1:22" ht="27.75" customHeight="1">
      <c r="A9" s="3">
        <v>1</v>
      </c>
      <c r="B9" s="10" t="s">
        <v>36</v>
      </c>
      <c r="C9" s="10" t="s">
        <v>37</v>
      </c>
      <c r="D9" s="10" t="s">
        <v>38</v>
      </c>
      <c r="E9" s="10" t="s">
        <v>39</v>
      </c>
      <c r="F9" s="9" t="s">
        <v>26</v>
      </c>
      <c r="G9" s="3" t="s">
        <v>42</v>
      </c>
      <c r="H9" s="14">
        <f aca="true" t="shared" si="1" ref="H9:H16">I9+J9</f>
        <v>27</v>
      </c>
      <c r="I9" s="29">
        <v>27</v>
      </c>
      <c r="J9" s="29">
        <v>0</v>
      </c>
      <c r="K9" s="29">
        <v>0</v>
      </c>
      <c r="L9" s="29">
        <v>0</v>
      </c>
      <c r="M9" s="14">
        <f aca="true" t="shared" si="2" ref="M9:M16">SUM(N9:S9)</f>
        <v>27</v>
      </c>
      <c r="N9" s="29">
        <v>5</v>
      </c>
      <c r="O9" s="29">
        <v>9</v>
      </c>
      <c r="P9" s="29">
        <v>4</v>
      </c>
      <c r="Q9" s="29">
        <v>7</v>
      </c>
      <c r="R9" s="29">
        <v>2</v>
      </c>
      <c r="S9" s="29">
        <v>0</v>
      </c>
      <c r="T9" s="42">
        <f t="shared" si="0"/>
        <v>1</v>
      </c>
      <c r="U9" s="43">
        <v>7.21</v>
      </c>
      <c r="V9" s="19">
        <f>U9-U17</f>
        <v>0.07000000000000028</v>
      </c>
    </row>
    <row r="10" spans="1:22" ht="27.75" customHeight="1">
      <c r="A10" s="3">
        <v>1</v>
      </c>
      <c r="B10" s="10" t="s">
        <v>36</v>
      </c>
      <c r="C10" s="10" t="s">
        <v>37</v>
      </c>
      <c r="D10" s="10" t="s">
        <v>38</v>
      </c>
      <c r="E10" s="10" t="s">
        <v>39</v>
      </c>
      <c r="F10" s="9" t="s">
        <v>27</v>
      </c>
      <c r="G10" s="3" t="s">
        <v>43</v>
      </c>
      <c r="H10" s="14">
        <f t="shared" si="1"/>
        <v>30</v>
      </c>
      <c r="I10" s="29">
        <v>29</v>
      </c>
      <c r="J10" s="29">
        <v>1</v>
      </c>
      <c r="K10" s="29">
        <v>0</v>
      </c>
      <c r="L10" s="29">
        <v>2</v>
      </c>
      <c r="M10" s="14">
        <f t="shared" si="2"/>
        <v>27</v>
      </c>
      <c r="N10" s="29">
        <v>0</v>
      </c>
      <c r="O10" s="29">
        <v>11</v>
      </c>
      <c r="P10" s="29">
        <v>11</v>
      </c>
      <c r="Q10" s="29">
        <v>4</v>
      </c>
      <c r="R10" s="29">
        <v>1</v>
      </c>
      <c r="S10" s="29">
        <v>0</v>
      </c>
      <c r="T10" s="42">
        <f t="shared" si="0"/>
        <v>0.9310344827586207</v>
      </c>
      <c r="U10" s="43">
        <v>7.04</v>
      </c>
      <c r="V10" s="18">
        <f>U10-U17</f>
        <v>-0.09999999999999964</v>
      </c>
    </row>
    <row r="11" spans="1:22" ht="27.75" customHeight="1">
      <c r="A11" s="3">
        <v>1</v>
      </c>
      <c r="B11" s="10" t="s">
        <v>36</v>
      </c>
      <c r="C11" s="10" t="s">
        <v>37</v>
      </c>
      <c r="D11" s="10" t="s">
        <v>38</v>
      </c>
      <c r="E11" s="10" t="s">
        <v>39</v>
      </c>
      <c r="F11" s="9" t="s">
        <v>28</v>
      </c>
      <c r="G11" s="3" t="s">
        <v>42</v>
      </c>
      <c r="H11" s="14">
        <f t="shared" si="1"/>
        <v>30</v>
      </c>
      <c r="I11" s="29">
        <v>29</v>
      </c>
      <c r="J11" s="29">
        <v>1</v>
      </c>
      <c r="K11" s="29">
        <v>0</v>
      </c>
      <c r="L11" s="29">
        <v>0</v>
      </c>
      <c r="M11" s="14">
        <f t="shared" si="2"/>
        <v>29</v>
      </c>
      <c r="N11" s="29">
        <v>4</v>
      </c>
      <c r="O11" s="29">
        <v>4</v>
      </c>
      <c r="P11" s="29">
        <v>13</v>
      </c>
      <c r="Q11" s="29">
        <v>6</v>
      </c>
      <c r="R11" s="29">
        <v>2</v>
      </c>
      <c r="S11" s="29">
        <v>0</v>
      </c>
      <c r="T11" s="42">
        <f t="shared" si="0"/>
        <v>1</v>
      </c>
      <c r="U11" s="43">
        <v>7.4</v>
      </c>
      <c r="V11" s="19">
        <f>U11-U17</f>
        <v>0.2600000000000007</v>
      </c>
    </row>
    <row r="12" spans="1:22" ht="27.75" customHeight="1">
      <c r="A12" s="3">
        <v>1</v>
      </c>
      <c r="B12" s="10" t="s">
        <v>36</v>
      </c>
      <c r="C12" s="10" t="s">
        <v>37</v>
      </c>
      <c r="D12" s="10" t="s">
        <v>38</v>
      </c>
      <c r="E12" s="10" t="s">
        <v>39</v>
      </c>
      <c r="F12" s="9" t="s">
        <v>29</v>
      </c>
      <c r="G12" s="3" t="s">
        <v>43</v>
      </c>
      <c r="H12" s="14">
        <f t="shared" si="1"/>
        <v>30</v>
      </c>
      <c r="I12" s="29">
        <v>29</v>
      </c>
      <c r="J12" s="29">
        <v>1</v>
      </c>
      <c r="K12" s="29">
        <v>0</v>
      </c>
      <c r="L12" s="29">
        <v>0</v>
      </c>
      <c r="M12" s="14">
        <f t="shared" si="2"/>
        <v>29</v>
      </c>
      <c r="N12" s="29">
        <v>4</v>
      </c>
      <c r="O12" s="29">
        <v>6</v>
      </c>
      <c r="P12" s="29">
        <v>16</v>
      </c>
      <c r="Q12" s="29">
        <v>2</v>
      </c>
      <c r="R12" s="29">
        <v>1</v>
      </c>
      <c r="S12" s="29">
        <v>0</v>
      </c>
      <c r="T12" s="42">
        <f t="shared" si="0"/>
        <v>1</v>
      </c>
      <c r="U12" s="43">
        <v>7.02</v>
      </c>
      <c r="V12" s="18">
        <f>U12-U17</f>
        <v>-0.1200000000000001</v>
      </c>
    </row>
    <row r="13" spans="1:22" ht="27.75" customHeight="1">
      <c r="A13" s="3">
        <v>1</v>
      </c>
      <c r="B13" s="10" t="s">
        <v>36</v>
      </c>
      <c r="C13" s="10" t="s">
        <v>37</v>
      </c>
      <c r="D13" s="10" t="s">
        <v>38</v>
      </c>
      <c r="E13" s="10" t="s">
        <v>39</v>
      </c>
      <c r="F13" s="9" t="s">
        <v>30</v>
      </c>
      <c r="G13" s="3" t="s">
        <v>42</v>
      </c>
      <c r="H13" s="14">
        <f t="shared" si="1"/>
        <v>29</v>
      </c>
      <c r="I13" s="29">
        <v>27</v>
      </c>
      <c r="J13" s="29">
        <v>2</v>
      </c>
      <c r="K13" s="29">
        <v>0</v>
      </c>
      <c r="L13" s="29">
        <v>1</v>
      </c>
      <c r="M13" s="14">
        <f t="shared" si="2"/>
        <v>26</v>
      </c>
      <c r="N13" s="29">
        <v>3</v>
      </c>
      <c r="O13" s="29">
        <v>8</v>
      </c>
      <c r="P13" s="29">
        <v>7</v>
      </c>
      <c r="Q13" s="29">
        <v>8</v>
      </c>
      <c r="R13" s="29">
        <v>0</v>
      </c>
      <c r="S13" s="29">
        <v>0</v>
      </c>
      <c r="T13" s="42">
        <f t="shared" si="0"/>
        <v>0.9629629629629629</v>
      </c>
      <c r="U13" s="43">
        <v>7.13</v>
      </c>
      <c r="V13" s="18">
        <f>U13-U17</f>
        <v>-0.009999999999999787</v>
      </c>
    </row>
    <row r="14" spans="1:22" ht="27.75" customHeight="1">
      <c r="A14" s="3">
        <v>1</v>
      </c>
      <c r="B14" s="10" t="s">
        <v>36</v>
      </c>
      <c r="C14" s="10" t="s">
        <v>37</v>
      </c>
      <c r="D14" s="10" t="s">
        <v>38</v>
      </c>
      <c r="E14" s="10" t="s">
        <v>39</v>
      </c>
      <c r="F14" s="9" t="s">
        <v>31</v>
      </c>
      <c r="G14" s="3" t="s">
        <v>43</v>
      </c>
      <c r="H14" s="14">
        <f t="shared" si="1"/>
        <v>28</v>
      </c>
      <c r="I14" s="29">
        <v>28</v>
      </c>
      <c r="J14" s="29">
        <v>0</v>
      </c>
      <c r="K14" s="29">
        <v>0</v>
      </c>
      <c r="L14" s="29">
        <v>0</v>
      </c>
      <c r="M14" s="14">
        <f t="shared" si="2"/>
        <v>28</v>
      </c>
      <c r="N14" s="29">
        <v>3</v>
      </c>
      <c r="O14" s="29">
        <v>7</v>
      </c>
      <c r="P14" s="29">
        <v>9</v>
      </c>
      <c r="Q14" s="29">
        <v>7</v>
      </c>
      <c r="R14" s="29">
        <v>2</v>
      </c>
      <c r="S14" s="29">
        <v>0</v>
      </c>
      <c r="T14" s="42">
        <f t="shared" si="0"/>
        <v>1</v>
      </c>
      <c r="U14" s="43">
        <v>7.31</v>
      </c>
      <c r="V14" s="19">
        <f>U14-U17</f>
        <v>0.16999999999999993</v>
      </c>
    </row>
    <row r="15" spans="1:22" ht="27.75" customHeight="1">
      <c r="A15" s="3">
        <v>1</v>
      </c>
      <c r="B15" s="10" t="s">
        <v>36</v>
      </c>
      <c r="C15" s="10" t="s">
        <v>37</v>
      </c>
      <c r="D15" s="10" t="s">
        <v>38</v>
      </c>
      <c r="E15" s="10" t="s">
        <v>39</v>
      </c>
      <c r="F15" s="9" t="s">
        <v>32</v>
      </c>
      <c r="G15" s="3" t="s">
        <v>43</v>
      </c>
      <c r="H15" s="14">
        <f t="shared" si="1"/>
        <v>31</v>
      </c>
      <c r="I15" s="29">
        <v>29</v>
      </c>
      <c r="J15" s="29">
        <v>2</v>
      </c>
      <c r="K15" s="29">
        <v>0</v>
      </c>
      <c r="L15" s="29">
        <v>1</v>
      </c>
      <c r="M15" s="14">
        <f t="shared" si="2"/>
        <v>28</v>
      </c>
      <c r="N15" s="29">
        <v>5</v>
      </c>
      <c r="O15" s="29">
        <v>5</v>
      </c>
      <c r="P15" s="29">
        <v>11</v>
      </c>
      <c r="Q15" s="29">
        <v>7</v>
      </c>
      <c r="R15" s="29">
        <v>0</v>
      </c>
      <c r="S15" s="29">
        <v>0</v>
      </c>
      <c r="T15" s="42">
        <f t="shared" si="0"/>
        <v>0.9655172413793104</v>
      </c>
      <c r="U15" s="43">
        <v>7.14</v>
      </c>
      <c r="V15" s="19">
        <f>U15-U17</f>
        <v>0</v>
      </c>
    </row>
    <row r="16" spans="1:22" ht="27.75" customHeight="1" thickBot="1">
      <c r="A16" s="3">
        <v>1</v>
      </c>
      <c r="B16" s="10" t="s">
        <v>36</v>
      </c>
      <c r="C16" s="10" t="s">
        <v>37</v>
      </c>
      <c r="D16" s="10" t="s">
        <v>38</v>
      </c>
      <c r="E16" s="10" t="s">
        <v>39</v>
      </c>
      <c r="F16" s="9" t="s">
        <v>33</v>
      </c>
      <c r="G16" s="3" t="s">
        <v>43</v>
      </c>
      <c r="H16" s="14">
        <f t="shared" si="1"/>
        <v>29</v>
      </c>
      <c r="I16" s="30">
        <v>29</v>
      </c>
      <c r="J16" s="30">
        <v>0</v>
      </c>
      <c r="K16" s="30">
        <v>0</v>
      </c>
      <c r="L16" s="30">
        <v>1</v>
      </c>
      <c r="M16" s="14">
        <f t="shared" si="2"/>
        <v>28</v>
      </c>
      <c r="N16" s="30">
        <v>7</v>
      </c>
      <c r="O16" s="30">
        <v>12</v>
      </c>
      <c r="P16" s="30">
        <v>7</v>
      </c>
      <c r="Q16" s="30">
        <v>2</v>
      </c>
      <c r="R16" s="30">
        <v>0</v>
      </c>
      <c r="S16" s="30">
        <v>0</v>
      </c>
      <c r="T16" s="42">
        <f t="shared" si="0"/>
        <v>0.9655172413793104</v>
      </c>
      <c r="U16" s="43">
        <v>6.58</v>
      </c>
      <c r="V16" s="18">
        <f>U16-U17</f>
        <v>-0.5599999999999996</v>
      </c>
    </row>
    <row r="17" spans="1:22" ht="27.75" customHeight="1">
      <c r="A17" s="3">
        <v>1</v>
      </c>
      <c r="B17" s="10" t="s">
        <v>36</v>
      </c>
      <c r="C17" s="10" t="s">
        <v>37</v>
      </c>
      <c r="D17" s="10" t="s">
        <v>38</v>
      </c>
      <c r="E17" s="10"/>
      <c r="F17" s="9" t="s">
        <v>35</v>
      </c>
      <c r="G17" s="3"/>
      <c r="H17" s="34">
        <f>I17+J17</f>
        <v>266</v>
      </c>
      <c r="I17" s="35">
        <f>SUM(I8:I16)</f>
        <v>259</v>
      </c>
      <c r="J17" s="35">
        <f>SUM(J8:J16)</f>
        <v>7</v>
      </c>
      <c r="K17" s="35">
        <f>SUM(K8:K16)</f>
        <v>0</v>
      </c>
      <c r="L17" s="36">
        <f>SUM(L8:L16)</f>
        <v>5</v>
      </c>
      <c r="M17" s="34">
        <f>SUM(N17:S17)</f>
        <v>254</v>
      </c>
      <c r="N17" s="35">
        <f aca="true" t="shared" si="3" ref="N17:S17">SUM(N8:N16)</f>
        <v>35</v>
      </c>
      <c r="O17" s="35">
        <f t="shared" si="3"/>
        <v>72</v>
      </c>
      <c r="P17" s="35">
        <f t="shared" si="3"/>
        <v>84</v>
      </c>
      <c r="Q17" s="35">
        <f t="shared" si="3"/>
        <v>51</v>
      </c>
      <c r="R17" s="35">
        <f t="shared" si="3"/>
        <v>12</v>
      </c>
      <c r="S17" s="35">
        <f t="shared" si="3"/>
        <v>0</v>
      </c>
      <c r="T17" s="15">
        <f>M17/I17</f>
        <v>0.9806949806949807</v>
      </c>
      <c r="U17" s="33">
        <v>7.14</v>
      </c>
      <c r="V17" s="35"/>
    </row>
    <row r="19" spans="1:7" ht="12.75">
      <c r="A19" s="48" t="s">
        <v>2</v>
      </c>
      <c r="B19" s="48"/>
      <c r="C19" s="5"/>
      <c r="D19" s="5"/>
      <c r="E19" s="5"/>
      <c r="F19" s="5"/>
      <c r="G19" s="5"/>
    </row>
    <row r="20" spans="1:4" ht="32.25" customHeight="1">
      <c r="A20" s="49" t="s">
        <v>18</v>
      </c>
      <c r="B20" s="49"/>
      <c r="C20" s="49"/>
      <c r="D20" s="49"/>
    </row>
    <row r="21" ht="14.25" customHeight="1"/>
    <row r="22" spans="3:12" ht="32.25" customHeight="1">
      <c r="C22" s="22" t="s">
        <v>49</v>
      </c>
      <c r="D22" s="21"/>
      <c r="E22" s="21"/>
      <c r="F22" s="21"/>
      <c r="G22" s="27">
        <v>254</v>
      </c>
      <c r="H22" s="24">
        <v>0.9807</v>
      </c>
      <c r="I22" s="22"/>
      <c r="J22" s="22"/>
      <c r="K22" s="22"/>
      <c r="L22" s="22"/>
    </row>
    <row r="23" spans="3:12" ht="33" customHeight="1">
      <c r="C23" s="22" t="s">
        <v>44</v>
      </c>
      <c r="D23" s="21"/>
      <c r="E23" s="21"/>
      <c r="F23" s="21"/>
      <c r="G23" s="27">
        <v>5</v>
      </c>
      <c r="H23" s="24">
        <v>0.0193</v>
      </c>
      <c r="I23" s="22"/>
      <c r="J23" s="22"/>
      <c r="K23" s="22"/>
      <c r="L23" s="22"/>
    </row>
    <row r="24" spans="3:12" ht="33" customHeight="1">
      <c r="C24" s="22" t="s">
        <v>51</v>
      </c>
      <c r="D24" s="21"/>
      <c r="E24" s="21"/>
      <c r="F24" s="21"/>
      <c r="G24" s="27">
        <v>259</v>
      </c>
      <c r="H24" s="26">
        <v>1</v>
      </c>
      <c r="I24" s="22"/>
      <c r="J24" s="22"/>
      <c r="K24" s="22"/>
      <c r="L24" s="22"/>
    </row>
    <row r="30" ht="20.25">
      <c r="C30" s="28"/>
    </row>
    <row r="31" ht="20.25">
      <c r="C31" s="28"/>
    </row>
  </sheetData>
  <sheetProtection/>
  <mergeCells count="20">
    <mergeCell ref="A19:B19"/>
    <mergeCell ref="A20:D20"/>
    <mergeCell ref="J5:J6"/>
    <mergeCell ref="K5:K6"/>
    <mergeCell ref="U5:U6"/>
    <mergeCell ref="V5:V6"/>
    <mergeCell ref="N5:S5"/>
    <mergeCell ref="T5:T6"/>
    <mergeCell ref="L5:L6"/>
    <mergeCell ref="M5:M6"/>
    <mergeCell ref="A3:S3"/>
    <mergeCell ref="A5:A6"/>
    <mergeCell ref="B5:B6"/>
    <mergeCell ref="C5:C6"/>
    <mergeCell ref="D5:D6"/>
    <mergeCell ref="E5:E6"/>
    <mergeCell ref="H5:H6"/>
    <mergeCell ref="I5:I6"/>
    <mergeCell ref="F5:F6"/>
    <mergeCell ref="G5:G6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70" zoomScaleNormal="70" zoomScalePageLayoutView="0" workbookViewId="0" topLeftCell="A1">
      <selection activeCell="A3" sqref="A3:S3"/>
    </sheetView>
  </sheetViews>
  <sheetFormatPr defaultColWidth="9.140625" defaultRowHeight="12.75"/>
  <cols>
    <col min="1" max="1" width="7.00390625" style="1" customWidth="1"/>
    <col min="2" max="2" width="17.28125" style="1" customWidth="1"/>
    <col min="3" max="3" width="10.8515625" style="1" bestFit="1" customWidth="1"/>
    <col min="4" max="4" width="7.00390625" style="1" bestFit="1" customWidth="1"/>
    <col min="5" max="5" width="18.00390625" style="1" customWidth="1"/>
    <col min="6" max="6" width="7.7109375" style="1" bestFit="1" customWidth="1"/>
    <col min="7" max="7" width="15.00390625" style="1" bestFit="1" customWidth="1"/>
    <col min="8" max="8" width="21.00390625" style="1" bestFit="1" customWidth="1"/>
    <col min="9" max="9" width="10.421875" style="1" customWidth="1"/>
    <col min="10" max="10" width="10.7109375" style="1" customWidth="1"/>
    <col min="11" max="12" width="10.28125" style="1" customWidth="1"/>
    <col min="13" max="13" width="10.8515625" style="1" customWidth="1"/>
    <col min="14" max="14" width="8.28125" style="1" customWidth="1"/>
    <col min="15" max="18" width="8.140625" style="1" customWidth="1"/>
    <col min="19" max="19" width="7.140625" style="1" customWidth="1"/>
    <col min="20" max="20" width="9.140625" style="1" customWidth="1"/>
    <col min="21" max="21" width="9.28125" style="1" bestFit="1" customWidth="1"/>
    <col min="22" max="16384" width="9.140625" style="1" customWidth="1"/>
  </cols>
  <sheetData>
    <row r="1" spans="1:7" ht="18.75">
      <c r="A1" s="20" t="s">
        <v>36</v>
      </c>
      <c r="B1" s="4"/>
      <c r="C1" s="4"/>
      <c r="D1" s="4"/>
      <c r="E1" s="4"/>
      <c r="F1" s="4"/>
      <c r="G1" s="4"/>
    </row>
    <row r="3" spans="1:19" ht="20.25" customHeight="1">
      <c r="A3" s="44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5" spans="1:22" s="2" customFormat="1" ht="21" customHeight="1">
      <c r="A5" s="45" t="s">
        <v>0</v>
      </c>
      <c r="B5" s="45" t="s">
        <v>1</v>
      </c>
      <c r="C5" s="45" t="s">
        <v>3</v>
      </c>
      <c r="D5" s="45" t="s">
        <v>5</v>
      </c>
      <c r="E5" s="45" t="s">
        <v>6</v>
      </c>
      <c r="F5" s="45" t="s">
        <v>4</v>
      </c>
      <c r="G5" s="45" t="s">
        <v>7</v>
      </c>
      <c r="H5" s="46" t="s">
        <v>23</v>
      </c>
      <c r="I5" s="46" t="s">
        <v>8</v>
      </c>
      <c r="J5" s="46" t="s">
        <v>9</v>
      </c>
      <c r="K5" s="46" t="s">
        <v>10</v>
      </c>
      <c r="L5" s="46" t="s">
        <v>11</v>
      </c>
      <c r="M5" s="46" t="s">
        <v>19</v>
      </c>
      <c r="N5" s="45" t="s">
        <v>21</v>
      </c>
      <c r="O5" s="45"/>
      <c r="P5" s="45"/>
      <c r="Q5" s="45"/>
      <c r="R5" s="45"/>
      <c r="S5" s="45"/>
      <c r="T5" s="52" t="s">
        <v>17</v>
      </c>
      <c r="U5" s="50" t="s">
        <v>34</v>
      </c>
      <c r="V5" s="51" t="s">
        <v>41</v>
      </c>
    </row>
    <row r="6" spans="1:22" ht="20.25" customHeight="1">
      <c r="A6" s="45"/>
      <c r="B6" s="45"/>
      <c r="C6" s="45"/>
      <c r="D6" s="45"/>
      <c r="E6" s="45"/>
      <c r="F6" s="45"/>
      <c r="G6" s="45"/>
      <c r="H6" s="47"/>
      <c r="I6" s="47"/>
      <c r="J6" s="47"/>
      <c r="K6" s="47"/>
      <c r="L6" s="47"/>
      <c r="M6" s="47"/>
      <c r="N6" s="8" t="s">
        <v>20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53"/>
      <c r="U6" s="50"/>
      <c r="V6" s="51"/>
    </row>
    <row r="7" spans="1:22" ht="20.25" customHeight="1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 t="s">
        <v>24</v>
      </c>
      <c r="I7" s="7">
        <v>8</v>
      </c>
      <c r="J7" s="7">
        <v>9</v>
      </c>
      <c r="K7" s="7">
        <v>10</v>
      </c>
      <c r="L7" s="7">
        <v>11</v>
      </c>
      <c r="M7" s="7" t="s">
        <v>22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11">
        <v>19</v>
      </c>
      <c r="U7" s="12">
        <v>20</v>
      </c>
      <c r="V7" s="7">
        <v>21</v>
      </c>
    </row>
    <row r="8" spans="1:22" ht="27.75" customHeight="1">
      <c r="A8" s="3">
        <v>1</v>
      </c>
      <c r="B8" s="10" t="s">
        <v>36</v>
      </c>
      <c r="C8" s="10" t="s">
        <v>37</v>
      </c>
      <c r="D8" s="10" t="s">
        <v>38</v>
      </c>
      <c r="E8" s="10" t="s">
        <v>40</v>
      </c>
      <c r="F8" s="9" t="s">
        <v>25</v>
      </c>
      <c r="G8" s="3" t="s">
        <v>45</v>
      </c>
      <c r="H8" s="14">
        <f>I8+J8</f>
        <v>32</v>
      </c>
      <c r="I8" s="31">
        <v>31</v>
      </c>
      <c r="J8" s="31">
        <v>1</v>
      </c>
      <c r="K8" s="31">
        <v>0</v>
      </c>
      <c r="L8" s="31">
        <v>5</v>
      </c>
      <c r="M8" s="14">
        <f>SUM(N8:S8)</f>
        <v>26</v>
      </c>
      <c r="N8" s="31">
        <v>1</v>
      </c>
      <c r="O8" s="31">
        <v>6</v>
      </c>
      <c r="P8" s="31">
        <v>9</v>
      </c>
      <c r="Q8" s="31">
        <v>5</v>
      </c>
      <c r="R8" s="31">
        <v>5</v>
      </c>
      <c r="S8" s="31">
        <v>0</v>
      </c>
      <c r="T8" s="15">
        <f aca="true" t="shared" si="0" ref="T8:T17">M8/I8</f>
        <v>0.8387096774193549</v>
      </c>
      <c r="U8" s="32">
        <v>7.13</v>
      </c>
      <c r="V8" s="18">
        <f>U8-U17</f>
        <v>-0.6100000000000003</v>
      </c>
    </row>
    <row r="9" spans="1:22" ht="27.75" customHeight="1">
      <c r="A9" s="3">
        <v>1</v>
      </c>
      <c r="B9" s="10" t="s">
        <v>36</v>
      </c>
      <c r="C9" s="10" t="s">
        <v>37</v>
      </c>
      <c r="D9" s="10" t="s">
        <v>38</v>
      </c>
      <c r="E9" s="10" t="s">
        <v>39</v>
      </c>
      <c r="F9" s="9" t="s">
        <v>26</v>
      </c>
      <c r="G9" s="3" t="s">
        <v>45</v>
      </c>
      <c r="H9" s="14">
        <f aca="true" t="shared" si="1" ref="H9:H17">I9+J9</f>
        <v>27</v>
      </c>
      <c r="I9" s="29">
        <v>27</v>
      </c>
      <c r="J9" s="29">
        <v>0</v>
      </c>
      <c r="K9" s="29">
        <v>0</v>
      </c>
      <c r="L9" s="29">
        <v>0</v>
      </c>
      <c r="M9" s="14">
        <f aca="true" t="shared" si="2" ref="M9:M17">SUM(N9:S9)</f>
        <v>27</v>
      </c>
      <c r="N9" s="29">
        <v>2</v>
      </c>
      <c r="O9" s="29">
        <v>3</v>
      </c>
      <c r="P9" s="29">
        <v>6</v>
      </c>
      <c r="Q9" s="29">
        <v>11</v>
      </c>
      <c r="R9" s="29">
        <v>5</v>
      </c>
      <c r="S9" s="29">
        <v>0</v>
      </c>
      <c r="T9" s="15">
        <f t="shared" si="0"/>
        <v>1</v>
      </c>
      <c r="U9" s="32">
        <v>8.01</v>
      </c>
      <c r="V9" s="19">
        <f>U9-U17</f>
        <v>0.2699999999999996</v>
      </c>
    </row>
    <row r="10" spans="1:22" ht="27.75" customHeight="1">
      <c r="A10" s="3">
        <v>1</v>
      </c>
      <c r="B10" s="10" t="s">
        <v>36</v>
      </c>
      <c r="C10" s="10" t="s">
        <v>37</v>
      </c>
      <c r="D10" s="10" t="s">
        <v>38</v>
      </c>
      <c r="E10" s="10" t="s">
        <v>39</v>
      </c>
      <c r="F10" s="9" t="s">
        <v>27</v>
      </c>
      <c r="G10" s="3" t="s">
        <v>45</v>
      </c>
      <c r="H10" s="14">
        <f t="shared" si="1"/>
        <v>30</v>
      </c>
      <c r="I10" s="29">
        <v>29</v>
      </c>
      <c r="J10" s="29">
        <v>1</v>
      </c>
      <c r="K10" s="29">
        <v>0</v>
      </c>
      <c r="L10" s="29">
        <v>0</v>
      </c>
      <c r="M10" s="14">
        <f t="shared" si="2"/>
        <v>29</v>
      </c>
      <c r="N10" s="29">
        <v>4</v>
      </c>
      <c r="O10" s="29">
        <v>3</v>
      </c>
      <c r="P10" s="29">
        <v>7</v>
      </c>
      <c r="Q10" s="29">
        <v>3</v>
      </c>
      <c r="R10" s="29">
        <v>12</v>
      </c>
      <c r="S10" s="29">
        <v>0</v>
      </c>
      <c r="T10" s="15">
        <f t="shared" si="0"/>
        <v>1</v>
      </c>
      <c r="U10" s="32">
        <v>8.09</v>
      </c>
      <c r="V10" s="19">
        <f>U10-U17</f>
        <v>0.34999999999999964</v>
      </c>
    </row>
    <row r="11" spans="1:22" ht="27.75" customHeight="1">
      <c r="A11" s="3">
        <v>1</v>
      </c>
      <c r="B11" s="10" t="s">
        <v>36</v>
      </c>
      <c r="C11" s="10" t="s">
        <v>37</v>
      </c>
      <c r="D11" s="10" t="s">
        <v>38</v>
      </c>
      <c r="E11" s="10" t="s">
        <v>39</v>
      </c>
      <c r="F11" s="9" t="s">
        <v>28</v>
      </c>
      <c r="G11" s="3" t="s">
        <v>46</v>
      </c>
      <c r="H11" s="14">
        <f t="shared" si="1"/>
        <v>30</v>
      </c>
      <c r="I11" s="29">
        <v>29</v>
      </c>
      <c r="J11" s="29">
        <v>1</v>
      </c>
      <c r="K11" s="29">
        <v>0</v>
      </c>
      <c r="L11" s="29">
        <v>0</v>
      </c>
      <c r="M11" s="14">
        <f t="shared" si="2"/>
        <v>29</v>
      </c>
      <c r="N11" s="29">
        <v>0</v>
      </c>
      <c r="O11" s="29">
        <v>3</v>
      </c>
      <c r="P11" s="29">
        <v>3</v>
      </c>
      <c r="Q11" s="29">
        <v>11</v>
      </c>
      <c r="R11" s="29">
        <v>12</v>
      </c>
      <c r="S11" s="29">
        <v>0</v>
      </c>
      <c r="T11" s="15">
        <f t="shared" si="0"/>
        <v>1</v>
      </c>
      <c r="U11" s="32">
        <v>8.57</v>
      </c>
      <c r="V11" s="19">
        <f>U11-U17</f>
        <v>0.8300000000000001</v>
      </c>
    </row>
    <row r="12" spans="1:22" ht="27.75" customHeight="1">
      <c r="A12" s="3">
        <v>1</v>
      </c>
      <c r="B12" s="10" t="s">
        <v>36</v>
      </c>
      <c r="C12" s="10" t="s">
        <v>37</v>
      </c>
      <c r="D12" s="10" t="s">
        <v>38</v>
      </c>
      <c r="E12" s="10" t="s">
        <v>39</v>
      </c>
      <c r="F12" s="9" t="s">
        <v>29</v>
      </c>
      <c r="G12" s="3" t="s">
        <v>47</v>
      </c>
      <c r="H12" s="14">
        <f t="shared" si="1"/>
        <v>29</v>
      </c>
      <c r="I12" s="29">
        <v>29</v>
      </c>
      <c r="J12" s="29">
        <v>0</v>
      </c>
      <c r="K12" s="29">
        <v>0</v>
      </c>
      <c r="L12" s="29">
        <v>1</v>
      </c>
      <c r="M12" s="14">
        <f t="shared" si="2"/>
        <v>28</v>
      </c>
      <c r="N12" s="29">
        <v>8</v>
      </c>
      <c r="O12" s="29">
        <v>2</v>
      </c>
      <c r="P12" s="29">
        <v>5</v>
      </c>
      <c r="Q12" s="29">
        <v>4</v>
      </c>
      <c r="R12" s="29">
        <v>9</v>
      </c>
      <c r="S12" s="29">
        <v>0</v>
      </c>
      <c r="T12" s="15">
        <f t="shared" si="0"/>
        <v>0.9655172413793104</v>
      </c>
      <c r="U12" s="32">
        <v>7.43</v>
      </c>
      <c r="V12" s="18">
        <f>U12-U17</f>
        <v>-0.3100000000000005</v>
      </c>
    </row>
    <row r="13" spans="1:22" ht="27.75" customHeight="1">
      <c r="A13" s="3">
        <v>1</v>
      </c>
      <c r="B13" s="10" t="s">
        <v>36</v>
      </c>
      <c r="C13" s="10" t="s">
        <v>37</v>
      </c>
      <c r="D13" s="10" t="s">
        <v>38</v>
      </c>
      <c r="E13" s="10" t="s">
        <v>39</v>
      </c>
      <c r="F13" s="9" t="s">
        <v>30</v>
      </c>
      <c r="G13" s="3" t="s">
        <v>48</v>
      </c>
      <c r="H13" s="14">
        <f t="shared" si="1"/>
        <v>29</v>
      </c>
      <c r="I13" s="29">
        <v>29</v>
      </c>
      <c r="J13" s="29">
        <v>0</v>
      </c>
      <c r="K13" s="29">
        <v>0</v>
      </c>
      <c r="L13" s="29">
        <v>1</v>
      </c>
      <c r="M13" s="14">
        <f t="shared" si="2"/>
        <v>28</v>
      </c>
      <c r="N13" s="29">
        <v>7</v>
      </c>
      <c r="O13" s="29">
        <v>7</v>
      </c>
      <c r="P13" s="29">
        <v>4</v>
      </c>
      <c r="Q13" s="29">
        <v>6</v>
      </c>
      <c r="R13" s="29">
        <v>4</v>
      </c>
      <c r="S13" s="29">
        <v>0</v>
      </c>
      <c r="T13" s="15">
        <f t="shared" si="0"/>
        <v>0.9655172413793104</v>
      </c>
      <c r="U13" s="32">
        <v>7.17</v>
      </c>
      <c r="V13" s="18">
        <f>U13-U17</f>
        <v>-0.5700000000000003</v>
      </c>
    </row>
    <row r="14" spans="1:22" ht="27.75" customHeight="1">
      <c r="A14" s="3">
        <v>1</v>
      </c>
      <c r="B14" s="10" t="s">
        <v>36</v>
      </c>
      <c r="C14" s="10" t="s">
        <v>37</v>
      </c>
      <c r="D14" s="10" t="s">
        <v>38</v>
      </c>
      <c r="E14" s="10" t="s">
        <v>39</v>
      </c>
      <c r="F14" s="9" t="s">
        <v>31</v>
      </c>
      <c r="G14" s="3" t="s">
        <v>48</v>
      </c>
      <c r="H14" s="14">
        <f t="shared" si="1"/>
        <v>28</v>
      </c>
      <c r="I14" s="29">
        <v>28</v>
      </c>
      <c r="J14" s="29">
        <v>0</v>
      </c>
      <c r="K14" s="29">
        <v>0</v>
      </c>
      <c r="L14" s="29">
        <v>1</v>
      </c>
      <c r="M14" s="14">
        <f t="shared" si="2"/>
        <v>27</v>
      </c>
      <c r="N14" s="29">
        <v>2</v>
      </c>
      <c r="O14" s="29">
        <v>7</v>
      </c>
      <c r="P14" s="29">
        <v>4</v>
      </c>
      <c r="Q14" s="29">
        <v>6</v>
      </c>
      <c r="R14" s="29">
        <v>7</v>
      </c>
      <c r="S14" s="29">
        <v>1</v>
      </c>
      <c r="T14" s="15">
        <f t="shared" si="0"/>
        <v>0.9642857142857143</v>
      </c>
      <c r="U14" s="32">
        <v>7.81</v>
      </c>
      <c r="V14" s="19">
        <f>U14-U17</f>
        <v>0.0699999999999994</v>
      </c>
    </row>
    <row r="15" spans="1:22" ht="27.75" customHeight="1">
      <c r="A15" s="3">
        <v>1</v>
      </c>
      <c r="B15" s="10" t="s">
        <v>36</v>
      </c>
      <c r="C15" s="10" t="s">
        <v>37</v>
      </c>
      <c r="D15" s="10" t="s">
        <v>38</v>
      </c>
      <c r="E15" s="10" t="s">
        <v>39</v>
      </c>
      <c r="F15" s="9" t="s">
        <v>32</v>
      </c>
      <c r="G15" s="3" t="s">
        <v>46</v>
      </c>
      <c r="H15" s="14">
        <f t="shared" si="1"/>
        <v>31</v>
      </c>
      <c r="I15" s="29">
        <v>31</v>
      </c>
      <c r="J15" s="29">
        <v>0</v>
      </c>
      <c r="K15" s="29">
        <v>0</v>
      </c>
      <c r="L15" s="29">
        <v>1</v>
      </c>
      <c r="M15" s="14">
        <f t="shared" si="2"/>
        <v>30</v>
      </c>
      <c r="N15" s="29">
        <v>2</v>
      </c>
      <c r="O15" s="29">
        <v>8</v>
      </c>
      <c r="P15" s="29">
        <v>4</v>
      </c>
      <c r="Q15" s="29">
        <v>3</v>
      </c>
      <c r="R15" s="29">
        <v>11</v>
      </c>
      <c r="S15" s="29">
        <v>2</v>
      </c>
      <c r="T15" s="15">
        <f t="shared" si="0"/>
        <v>0.967741935483871</v>
      </c>
      <c r="U15" s="32">
        <v>7.98</v>
      </c>
      <c r="V15" s="19">
        <f>U15-U17</f>
        <v>0.2400000000000002</v>
      </c>
    </row>
    <row r="16" spans="1:22" ht="27.75" customHeight="1" thickBot="1">
      <c r="A16" s="3">
        <v>1</v>
      </c>
      <c r="B16" s="10" t="s">
        <v>36</v>
      </c>
      <c r="C16" s="10" t="s">
        <v>37</v>
      </c>
      <c r="D16" s="10" t="s">
        <v>38</v>
      </c>
      <c r="E16" s="10" t="s">
        <v>39</v>
      </c>
      <c r="F16" s="9" t="s">
        <v>33</v>
      </c>
      <c r="G16" s="3" t="s">
        <v>45</v>
      </c>
      <c r="H16" s="14">
        <f t="shared" si="1"/>
        <v>29</v>
      </c>
      <c r="I16" s="30">
        <v>27</v>
      </c>
      <c r="J16" s="30">
        <v>2</v>
      </c>
      <c r="K16" s="30">
        <v>0</v>
      </c>
      <c r="L16" s="30">
        <v>1</v>
      </c>
      <c r="M16" s="14">
        <f t="shared" si="2"/>
        <v>26</v>
      </c>
      <c r="N16" s="30">
        <v>4</v>
      </c>
      <c r="O16" s="30">
        <v>6</v>
      </c>
      <c r="P16" s="30">
        <v>5</v>
      </c>
      <c r="Q16" s="30">
        <v>5</v>
      </c>
      <c r="R16" s="30">
        <v>6</v>
      </c>
      <c r="S16" s="30">
        <v>0</v>
      </c>
      <c r="T16" s="15">
        <f t="shared" si="0"/>
        <v>0.9629629629629629</v>
      </c>
      <c r="U16" s="32">
        <v>7.45</v>
      </c>
      <c r="V16" s="18">
        <f>U16-U17</f>
        <v>-0.29000000000000004</v>
      </c>
    </row>
    <row r="17" spans="1:22" ht="27.75" customHeight="1">
      <c r="A17" s="3">
        <v>1</v>
      </c>
      <c r="B17" s="10" t="s">
        <v>36</v>
      </c>
      <c r="C17" s="10" t="s">
        <v>37</v>
      </c>
      <c r="D17" s="10" t="s">
        <v>38</v>
      </c>
      <c r="E17" s="10"/>
      <c r="F17" s="9" t="s">
        <v>35</v>
      </c>
      <c r="G17" s="3"/>
      <c r="H17" s="14">
        <f t="shared" si="1"/>
        <v>265</v>
      </c>
      <c r="I17" s="13">
        <f>SUM(I8:I16)</f>
        <v>260</v>
      </c>
      <c r="J17" s="13">
        <f aca="true" t="shared" si="3" ref="J17:S17">SUM(J8:J16)</f>
        <v>5</v>
      </c>
      <c r="K17" s="13">
        <f t="shared" si="3"/>
        <v>0</v>
      </c>
      <c r="L17" s="17">
        <f t="shared" si="3"/>
        <v>10</v>
      </c>
      <c r="M17" s="14">
        <f t="shared" si="2"/>
        <v>250</v>
      </c>
      <c r="N17" s="13">
        <f t="shared" si="3"/>
        <v>30</v>
      </c>
      <c r="O17" s="13">
        <f t="shared" si="3"/>
        <v>45</v>
      </c>
      <c r="P17" s="13">
        <f t="shared" si="3"/>
        <v>47</v>
      </c>
      <c r="Q17" s="13">
        <f t="shared" si="3"/>
        <v>54</v>
      </c>
      <c r="R17" s="13">
        <f t="shared" si="3"/>
        <v>71</v>
      </c>
      <c r="S17" s="13">
        <f t="shared" si="3"/>
        <v>3</v>
      </c>
      <c r="T17" s="15">
        <f t="shared" si="0"/>
        <v>0.9615384615384616</v>
      </c>
      <c r="U17" s="33">
        <v>7.74</v>
      </c>
      <c r="V17" s="16"/>
    </row>
    <row r="20" spans="1:7" ht="12.75">
      <c r="A20" s="48" t="s">
        <v>2</v>
      </c>
      <c r="B20" s="48"/>
      <c r="C20" s="5"/>
      <c r="D20" s="5"/>
      <c r="E20" s="5"/>
      <c r="F20" s="5"/>
      <c r="G20" s="5"/>
    </row>
    <row r="21" spans="1:4" ht="19.5" customHeight="1">
      <c r="A21" s="49" t="s">
        <v>18</v>
      </c>
      <c r="B21" s="49"/>
      <c r="C21" s="49"/>
      <c r="D21" s="49"/>
    </row>
    <row r="23" spans="3:12" ht="23.25" customHeight="1">
      <c r="C23" s="22" t="s">
        <v>49</v>
      </c>
      <c r="D23" s="21"/>
      <c r="E23" s="21"/>
      <c r="F23" s="21"/>
      <c r="G23" s="21">
        <v>250</v>
      </c>
      <c r="H23" s="37">
        <v>0.9615</v>
      </c>
      <c r="I23" s="21"/>
      <c r="J23" s="21"/>
      <c r="K23" s="21"/>
      <c r="L23" s="21"/>
    </row>
    <row r="24" spans="3:12" ht="23.25" customHeight="1">
      <c r="C24" s="22" t="s">
        <v>50</v>
      </c>
      <c r="D24" s="21"/>
      <c r="E24" s="21"/>
      <c r="F24" s="21"/>
      <c r="G24" s="21">
        <v>10</v>
      </c>
      <c r="H24" s="23">
        <v>0.0385</v>
      </c>
      <c r="I24" s="21"/>
      <c r="J24" s="21"/>
      <c r="K24" s="21"/>
      <c r="L24" s="21"/>
    </row>
    <row r="25" spans="3:12" ht="23.25" customHeight="1">
      <c r="C25" s="22" t="s">
        <v>51</v>
      </c>
      <c r="D25" s="21"/>
      <c r="E25" s="21"/>
      <c r="F25" s="21"/>
      <c r="G25" s="21">
        <v>260</v>
      </c>
      <c r="H25" s="25">
        <v>1</v>
      </c>
      <c r="I25" s="21"/>
      <c r="J25" s="21"/>
      <c r="K25" s="21"/>
      <c r="L25" s="21"/>
    </row>
  </sheetData>
  <sheetProtection/>
  <mergeCells count="20">
    <mergeCell ref="G5:G6"/>
    <mergeCell ref="H5:H6"/>
    <mergeCell ref="I5:I6"/>
    <mergeCell ref="T5:T6"/>
    <mergeCell ref="A20:B20"/>
    <mergeCell ref="J5:J6"/>
    <mergeCell ref="K5:K6"/>
    <mergeCell ref="L5:L6"/>
    <mergeCell ref="M5:M6"/>
    <mergeCell ref="N5:S5"/>
    <mergeCell ref="U5:U6"/>
    <mergeCell ref="V5:V6"/>
    <mergeCell ref="A21:D21"/>
    <mergeCell ref="A3:S3"/>
    <mergeCell ref="A5:A6"/>
    <mergeCell ref="B5:B6"/>
    <mergeCell ref="C5:C6"/>
    <mergeCell ref="D5:D6"/>
    <mergeCell ref="E5:E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70" zoomScaleNormal="70" zoomScalePageLayoutView="0" workbookViewId="0" topLeftCell="A1">
      <selection activeCell="A3" sqref="A3:S3"/>
    </sheetView>
  </sheetViews>
  <sheetFormatPr defaultColWidth="9.140625" defaultRowHeight="12.75"/>
  <cols>
    <col min="1" max="1" width="7.00390625" style="1" customWidth="1"/>
    <col min="2" max="2" width="17.28125" style="1" customWidth="1"/>
    <col min="3" max="3" width="10.8515625" style="1" bestFit="1" customWidth="1"/>
    <col min="4" max="4" width="7.00390625" style="1" bestFit="1" customWidth="1"/>
    <col min="5" max="5" width="18.00390625" style="1" customWidth="1"/>
    <col min="6" max="6" width="7.7109375" style="1" bestFit="1" customWidth="1"/>
    <col min="7" max="7" width="15.00390625" style="1" bestFit="1" customWidth="1"/>
    <col min="8" max="8" width="21.00390625" style="1" bestFit="1" customWidth="1"/>
    <col min="9" max="9" width="10.421875" style="1" customWidth="1"/>
    <col min="10" max="10" width="10.7109375" style="1" customWidth="1"/>
    <col min="11" max="12" width="10.28125" style="1" customWidth="1"/>
    <col min="13" max="13" width="10.8515625" style="1" customWidth="1"/>
    <col min="14" max="14" width="8.28125" style="1" customWidth="1"/>
    <col min="15" max="18" width="8.140625" style="1" customWidth="1"/>
    <col min="19" max="19" width="7.140625" style="1" customWidth="1"/>
    <col min="20" max="20" width="9.140625" style="1" customWidth="1"/>
    <col min="21" max="21" width="9.28125" style="1" bestFit="1" customWidth="1"/>
    <col min="22" max="16384" width="9.140625" style="1" customWidth="1"/>
  </cols>
  <sheetData>
    <row r="1" spans="1:7" ht="18.75">
      <c r="A1" s="20" t="s">
        <v>36</v>
      </c>
      <c r="B1" s="4"/>
      <c r="C1" s="4"/>
      <c r="D1" s="4"/>
      <c r="E1" s="4"/>
      <c r="F1" s="4"/>
      <c r="G1" s="4"/>
    </row>
    <row r="3" spans="1:19" ht="20.25" customHeight="1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5" spans="1:22" s="2" customFormat="1" ht="21" customHeight="1">
      <c r="A5" s="45" t="s">
        <v>0</v>
      </c>
      <c r="B5" s="45" t="s">
        <v>1</v>
      </c>
      <c r="C5" s="45" t="s">
        <v>3</v>
      </c>
      <c r="D5" s="45" t="s">
        <v>5</v>
      </c>
      <c r="E5" s="45" t="s">
        <v>6</v>
      </c>
      <c r="F5" s="45" t="s">
        <v>4</v>
      </c>
      <c r="G5" s="45" t="s">
        <v>7</v>
      </c>
      <c r="H5" s="46" t="s">
        <v>23</v>
      </c>
      <c r="I5" s="46" t="s">
        <v>8</v>
      </c>
      <c r="J5" s="46" t="s">
        <v>9</v>
      </c>
      <c r="K5" s="46" t="s">
        <v>10</v>
      </c>
      <c r="L5" s="46" t="s">
        <v>11</v>
      </c>
      <c r="M5" s="46" t="s">
        <v>19</v>
      </c>
      <c r="N5" s="45" t="s">
        <v>21</v>
      </c>
      <c r="O5" s="45"/>
      <c r="P5" s="45"/>
      <c r="Q5" s="45"/>
      <c r="R5" s="45"/>
      <c r="S5" s="45"/>
      <c r="T5" s="52" t="s">
        <v>17</v>
      </c>
      <c r="U5" s="50" t="s">
        <v>34</v>
      </c>
      <c r="V5" s="51" t="s">
        <v>41</v>
      </c>
    </row>
    <row r="6" spans="1:22" ht="20.25" customHeight="1">
      <c r="A6" s="45"/>
      <c r="B6" s="45"/>
      <c r="C6" s="45"/>
      <c r="D6" s="45"/>
      <c r="E6" s="45"/>
      <c r="F6" s="45"/>
      <c r="G6" s="45"/>
      <c r="H6" s="47"/>
      <c r="I6" s="47"/>
      <c r="J6" s="47"/>
      <c r="K6" s="47"/>
      <c r="L6" s="47"/>
      <c r="M6" s="47"/>
      <c r="N6" s="8" t="s">
        <v>20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53"/>
      <c r="U6" s="50"/>
      <c r="V6" s="51"/>
    </row>
    <row r="7" spans="1:22" ht="20.25" customHeight="1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 t="s">
        <v>24</v>
      </c>
      <c r="I7" s="7">
        <v>8</v>
      </c>
      <c r="J7" s="7">
        <v>9</v>
      </c>
      <c r="K7" s="7">
        <v>10</v>
      </c>
      <c r="L7" s="7">
        <v>11</v>
      </c>
      <c r="M7" s="7" t="s">
        <v>22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11">
        <v>19</v>
      </c>
      <c r="U7" s="12">
        <v>20</v>
      </c>
      <c r="V7" s="7">
        <v>21</v>
      </c>
    </row>
    <row r="8" spans="1:22" ht="27.75" customHeight="1">
      <c r="A8" s="3">
        <v>1</v>
      </c>
      <c r="B8" s="10" t="s">
        <v>36</v>
      </c>
      <c r="C8" s="10" t="s">
        <v>37</v>
      </c>
      <c r="D8" s="10" t="s">
        <v>38</v>
      </c>
      <c r="E8" s="10" t="s">
        <v>40</v>
      </c>
      <c r="F8" s="9" t="s">
        <v>25</v>
      </c>
      <c r="G8" s="40" t="s">
        <v>52</v>
      </c>
      <c r="H8" s="14">
        <f>I8+J8</f>
        <v>5</v>
      </c>
      <c r="I8" s="31">
        <v>5</v>
      </c>
      <c r="J8" s="31">
        <v>0</v>
      </c>
      <c r="K8" s="31">
        <v>0</v>
      </c>
      <c r="L8" s="31">
        <v>1</v>
      </c>
      <c r="M8" s="14">
        <f>SUM(N8:S8)</f>
        <v>4</v>
      </c>
      <c r="N8" s="31">
        <v>1</v>
      </c>
      <c r="O8" s="31">
        <v>1</v>
      </c>
      <c r="P8" s="31">
        <v>0</v>
      </c>
      <c r="Q8" s="31">
        <v>1</v>
      </c>
      <c r="R8" s="31">
        <v>1</v>
      </c>
      <c r="S8" s="31">
        <v>0</v>
      </c>
      <c r="T8" s="15">
        <f aca="true" t="shared" si="0" ref="T8:T17">M8/I8</f>
        <v>0.8</v>
      </c>
      <c r="U8" s="38">
        <v>7.44</v>
      </c>
      <c r="V8" s="19">
        <f>U8-U17</f>
        <v>0.25</v>
      </c>
    </row>
    <row r="9" spans="1:22" ht="27.75" customHeight="1">
      <c r="A9" s="3">
        <v>1</v>
      </c>
      <c r="B9" s="10" t="s">
        <v>36</v>
      </c>
      <c r="C9" s="10" t="s">
        <v>37</v>
      </c>
      <c r="D9" s="10" t="s">
        <v>38</v>
      </c>
      <c r="E9" s="10" t="s">
        <v>39</v>
      </c>
      <c r="F9" s="9" t="s">
        <v>26</v>
      </c>
      <c r="G9" s="3" t="s">
        <v>53</v>
      </c>
      <c r="H9" s="14">
        <f aca="true" t="shared" si="1" ref="H9:H17">I9+J9</f>
        <v>13</v>
      </c>
      <c r="I9" s="29">
        <v>13</v>
      </c>
      <c r="J9" s="29">
        <v>0</v>
      </c>
      <c r="K9" s="29">
        <v>0</v>
      </c>
      <c r="L9" s="29">
        <v>0</v>
      </c>
      <c r="M9" s="14">
        <f aca="true" t="shared" si="2" ref="M9:M17">SUM(N9:S9)</f>
        <v>13</v>
      </c>
      <c r="N9" s="29">
        <v>3</v>
      </c>
      <c r="O9" s="29">
        <v>3</v>
      </c>
      <c r="P9" s="29">
        <v>2</v>
      </c>
      <c r="Q9" s="29">
        <v>1</v>
      </c>
      <c r="R9" s="29">
        <v>4</v>
      </c>
      <c r="S9" s="29">
        <v>0</v>
      </c>
      <c r="T9" s="15">
        <f t="shared" si="0"/>
        <v>1</v>
      </c>
      <c r="U9" s="38">
        <v>7.34</v>
      </c>
      <c r="V9" s="19">
        <f>U9-U17</f>
        <v>0.14999999999999947</v>
      </c>
    </row>
    <row r="10" spans="1:22" ht="27.75" customHeight="1">
      <c r="A10" s="3">
        <v>1</v>
      </c>
      <c r="B10" s="10" t="s">
        <v>36</v>
      </c>
      <c r="C10" s="10" t="s">
        <v>37</v>
      </c>
      <c r="D10" s="10" t="s">
        <v>38</v>
      </c>
      <c r="E10" s="10" t="s">
        <v>39</v>
      </c>
      <c r="F10" s="9" t="s">
        <v>27</v>
      </c>
      <c r="G10" s="3" t="s">
        <v>52</v>
      </c>
      <c r="H10" s="14">
        <f t="shared" si="1"/>
        <v>14</v>
      </c>
      <c r="I10" s="29">
        <v>14</v>
      </c>
      <c r="J10" s="29">
        <v>0</v>
      </c>
      <c r="K10" s="29">
        <v>0</v>
      </c>
      <c r="L10" s="29">
        <v>1</v>
      </c>
      <c r="M10" s="14">
        <f t="shared" si="2"/>
        <v>13</v>
      </c>
      <c r="N10" s="29">
        <v>0</v>
      </c>
      <c r="O10" s="29">
        <v>1</v>
      </c>
      <c r="P10" s="29">
        <v>5</v>
      </c>
      <c r="Q10" s="29">
        <v>4</v>
      </c>
      <c r="R10" s="29">
        <v>2</v>
      </c>
      <c r="S10" s="29">
        <v>1</v>
      </c>
      <c r="T10" s="15">
        <f t="shared" si="0"/>
        <v>0.9285714285714286</v>
      </c>
      <c r="U10" s="38">
        <v>7.43</v>
      </c>
      <c r="V10" s="19">
        <f>U10-U17</f>
        <v>0.23999999999999932</v>
      </c>
    </row>
    <row r="11" spans="1:22" ht="27.75" customHeight="1">
      <c r="A11" s="3">
        <v>1</v>
      </c>
      <c r="B11" s="10" t="s">
        <v>36</v>
      </c>
      <c r="C11" s="10" t="s">
        <v>37</v>
      </c>
      <c r="D11" s="10" t="s">
        <v>38</v>
      </c>
      <c r="E11" s="10" t="s">
        <v>39</v>
      </c>
      <c r="F11" s="9" t="s">
        <v>28</v>
      </c>
      <c r="G11" s="3" t="s">
        <v>52</v>
      </c>
      <c r="H11" s="14">
        <f t="shared" si="1"/>
        <v>22</v>
      </c>
      <c r="I11" s="29">
        <v>22</v>
      </c>
      <c r="J11" s="29">
        <v>0</v>
      </c>
      <c r="K11" s="29">
        <v>0</v>
      </c>
      <c r="L11" s="29">
        <v>3</v>
      </c>
      <c r="M11" s="14">
        <f t="shared" si="2"/>
        <v>19</v>
      </c>
      <c r="N11" s="29">
        <v>2</v>
      </c>
      <c r="O11" s="29">
        <v>1</v>
      </c>
      <c r="P11" s="29">
        <v>7</v>
      </c>
      <c r="Q11" s="29">
        <v>3</v>
      </c>
      <c r="R11" s="29">
        <v>6</v>
      </c>
      <c r="S11" s="29">
        <v>0</v>
      </c>
      <c r="T11" s="15">
        <f t="shared" si="0"/>
        <v>0.8636363636363636</v>
      </c>
      <c r="U11" s="38">
        <v>7.26</v>
      </c>
      <c r="V11" s="19">
        <f>U11-U17</f>
        <v>0.0699999999999994</v>
      </c>
    </row>
    <row r="12" spans="1:22" ht="27.75" customHeight="1">
      <c r="A12" s="3">
        <v>1</v>
      </c>
      <c r="B12" s="10" t="s">
        <v>36</v>
      </c>
      <c r="C12" s="10" t="s">
        <v>37</v>
      </c>
      <c r="D12" s="10" t="s">
        <v>38</v>
      </c>
      <c r="E12" s="10" t="s">
        <v>39</v>
      </c>
      <c r="F12" s="9" t="s">
        <v>29</v>
      </c>
      <c r="G12" s="3" t="s">
        <v>52</v>
      </c>
      <c r="H12" s="14">
        <f t="shared" si="1"/>
        <v>10</v>
      </c>
      <c r="I12" s="29">
        <v>10</v>
      </c>
      <c r="J12" s="29">
        <v>0</v>
      </c>
      <c r="K12" s="29">
        <v>0</v>
      </c>
      <c r="L12" s="29">
        <v>1</v>
      </c>
      <c r="M12" s="14">
        <f t="shared" si="2"/>
        <v>9</v>
      </c>
      <c r="N12" s="29">
        <v>1</v>
      </c>
      <c r="O12" s="29">
        <v>1</v>
      </c>
      <c r="P12" s="29">
        <v>1</v>
      </c>
      <c r="Q12" s="29">
        <v>3</v>
      </c>
      <c r="R12" s="29">
        <v>3</v>
      </c>
      <c r="S12" s="29">
        <v>0</v>
      </c>
      <c r="T12" s="15">
        <f t="shared" si="0"/>
        <v>0.9</v>
      </c>
      <c r="U12" s="38">
        <v>7.04</v>
      </c>
      <c r="V12" s="18">
        <f>U12-U17</f>
        <v>-0.15000000000000036</v>
      </c>
    </row>
    <row r="13" spans="1:22" ht="27.75" customHeight="1">
      <c r="A13" s="3">
        <v>1</v>
      </c>
      <c r="B13" s="10" t="s">
        <v>36</v>
      </c>
      <c r="C13" s="10" t="s">
        <v>37</v>
      </c>
      <c r="D13" s="10" t="s">
        <v>38</v>
      </c>
      <c r="E13" s="10" t="s">
        <v>39</v>
      </c>
      <c r="F13" s="9" t="s">
        <v>30</v>
      </c>
      <c r="G13" s="3" t="s">
        <v>52</v>
      </c>
      <c r="H13" s="14">
        <f t="shared" si="1"/>
        <v>8</v>
      </c>
      <c r="I13" s="29">
        <v>8</v>
      </c>
      <c r="J13" s="29">
        <v>0</v>
      </c>
      <c r="K13" s="29">
        <v>0</v>
      </c>
      <c r="L13" s="29">
        <v>1</v>
      </c>
      <c r="M13" s="14">
        <f t="shared" si="2"/>
        <v>7</v>
      </c>
      <c r="N13" s="29">
        <v>2</v>
      </c>
      <c r="O13" s="29">
        <v>1</v>
      </c>
      <c r="P13" s="29">
        <v>3</v>
      </c>
      <c r="Q13" s="29">
        <v>0</v>
      </c>
      <c r="R13" s="29">
        <v>1</v>
      </c>
      <c r="S13" s="29">
        <v>0</v>
      </c>
      <c r="T13" s="15">
        <f t="shared" si="0"/>
        <v>0.875</v>
      </c>
      <c r="U13" s="38">
        <v>6.87</v>
      </c>
      <c r="V13" s="18">
        <f>U13-U17</f>
        <v>-0.3200000000000003</v>
      </c>
    </row>
    <row r="14" spans="1:22" ht="27.75" customHeight="1">
      <c r="A14" s="3">
        <v>1</v>
      </c>
      <c r="B14" s="10" t="s">
        <v>36</v>
      </c>
      <c r="C14" s="10" t="s">
        <v>37</v>
      </c>
      <c r="D14" s="10" t="s">
        <v>38</v>
      </c>
      <c r="E14" s="10" t="s">
        <v>39</v>
      </c>
      <c r="F14" s="9" t="s">
        <v>31</v>
      </c>
      <c r="G14" s="3" t="s">
        <v>52</v>
      </c>
      <c r="H14" s="14">
        <f t="shared" si="1"/>
        <v>10</v>
      </c>
      <c r="I14" s="29">
        <v>10</v>
      </c>
      <c r="J14" s="29">
        <v>0</v>
      </c>
      <c r="K14" s="29">
        <v>0</v>
      </c>
      <c r="L14" s="29">
        <v>0</v>
      </c>
      <c r="M14" s="14">
        <f t="shared" si="2"/>
        <v>10</v>
      </c>
      <c r="N14" s="29">
        <v>2</v>
      </c>
      <c r="O14" s="29">
        <v>2</v>
      </c>
      <c r="P14" s="29">
        <v>1</v>
      </c>
      <c r="Q14" s="29">
        <v>2</v>
      </c>
      <c r="R14" s="29">
        <v>1</v>
      </c>
      <c r="S14" s="29">
        <v>2</v>
      </c>
      <c r="T14" s="15">
        <f t="shared" si="0"/>
        <v>1</v>
      </c>
      <c r="U14" s="38">
        <v>7.65</v>
      </c>
      <c r="V14" s="19">
        <f>U14-U17</f>
        <v>0.45999999999999996</v>
      </c>
    </row>
    <row r="15" spans="1:22" ht="27.75" customHeight="1">
      <c r="A15" s="3">
        <v>1</v>
      </c>
      <c r="B15" s="10" t="s">
        <v>36</v>
      </c>
      <c r="C15" s="10" t="s">
        <v>37</v>
      </c>
      <c r="D15" s="10" t="s">
        <v>38</v>
      </c>
      <c r="E15" s="10" t="s">
        <v>39</v>
      </c>
      <c r="F15" s="9" t="s">
        <v>32</v>
      </c>
      <c r="G15" s="3" t="s">
        <v>53</v>
      </c>
      <c r="H15" s="14">
        <f t="shared" si="1"/>
        <v>3</v>
      </c>
      <c r="I15" s="29">
        <v>3</v>
      </c>
      <c r="J15" s="29">
        <v>0</v>
      </c>
      <c r="K15" s="29">
        <v>0</v>
      </c>
      <c r="L15" s="29">
        <v>1</v>
      </c>
      <c r="M15" s="14">
        <f t="shared" si="2"/>
        <v>2</v>
      </c>
      <c r="N15" s="29">
        <v>1</v>
      </c>
      <c r="O15" s="29">
        <v>0</v>
      </c>
      <c r="P15" s="29">
        <v>1</v>
      </c>
      <c r="Q15" s="29">
        <v>0</v>
      </c>
      <c r="R15" s="29">
        <v>0</v>
      </c>
      <c r="S15" s="29">
        <v>0</v>
      </c>
      <c r="T15" s="15">
        <f t="shared" si="0"/>
        <v>0.6666666666666666</v>
      </c>
      <c r="U15" s="38">
        <v>7.06</v>
      </c>
      <c r="V15" s="18">
        <f>U15-U17</f>
        <v>-0.13000000000000078</v>
      </c>
    </row>
    <row r="16" spans="1:22" ht="27.75" customHeight="1" thickBot="1">
      <c r="A16" s="3">
        <v>1</v>
      </c>
      <c r="B16" s="10" t="s">
        <v>36</v>
      </c>
      <c r="C16" s="10" t="s">
        <v>37</v>
      </c>
      <c r="D16" s="10" t="s">
        <v>38</v>
      </c>
      <c r="E16" s="10" t="s">
        <v>39</v>
      </c>
      <c r="F16" s="9" t="s">
        <v>33</v>
      </c>
      <c r="G16" s="41" t="s">
        <v>53</v>
      </c>
      <c r="H16" s="14">
        <f t="shared" si="1"/>
        <v>12</v>
      </c>
      <c r="I16" s="30">
        <v>12</v>
      </c>
      <c r="J16" s="30">
        <v>0</v>
      </c>
      <c r="K16" s="30">
        <v>0</v>
      </c>
      <c r="L16" s="30">
        <v>3</v>
      </c>
      <c r="M16" s="14">
        <f t="shared" si="2"/>
        <v>9</v>
      </c>
      <c r="N16" s="30">
        <v>1</v>
      </c>
      <c r="O16" s="30">
        <v>2</v>
      </c>
      <c r="P16" s="30">
        <v>4</v>
      </c>
      <c r="Q16" s="30">
        <v>0</v>
      </c>
      <c r="R16" s="30">
        <v>2</v>
      </c>
      <c r="S16" s="30">
        <v>0</v>
      </c>
      <c r="T16" s="15">
        <f t="shared" si="0"/>
        <v>0.75</v>
      </c>
      <c r="U16" s="38">
        <v>6.66</v>
      </c>
      <c r="V16" s="18">
        <f>U16-U17</f>
        <v>-0.5300000000000002</v>
      </c>
    </row>
    <row r="17" spans="1:22" ht="27.75" customHeight="1">
      <c r="A17" s="3">
        <v>1</v>
      </c>
      <c r="B17" s="10" t="s">
        <v>36</v>
      </c>
      <c r="C17" s="10" t="s">
        <v>37</v>
      </c>
      <c r="D17" s="10" t="s">
        <v>38</v>
      </c>
      <c r="E17" s="10"/>
      <c r="F17" s="9" t="s">
        <v>35</v>
      </c>
      <c r="G17" s="3"/>
      <c r="H17" s="14">
        <f t="shared" si="1"/>
        <v>97</v>
      </c>
      <c r="I17" s="13">
        <f>SUM(I8:I16)</f>
        <v>97</v>
      </c>
      <c r="J17" s="13">
        <f aca="true" t="shared" si="3" ref="J17:S17">SUM(J8:J16)</f>
        <v>0</v>
      </c>
      <c r="K17" s="13">
        <f t="shared" si="3"/>
        <v>0</v>
      </c>
      <c r="L17" s="17">
        <f t="shared" si="3"/>
        <v>11</v>
      </c>
      <c r="M17" s="14">
        <f t="shared" si="2"/>
        <v>86</v>
      </c>
      <c r="N17" s="13">
        <f t="shared" si="3"/>
        <v>13</v>
      </c>
      <c r="O17" s="13">
        <f t="shared" si="3"/>
        <v>12</v>
      </c>
      <c r="P17" s="13">
        <f t="shared" si="3"/>
        <v>24</v>
      </c>
      <c r="Q17" s="13">
        <f t="shared" si="3"/>
        <v>14</v>
      </c>
      <c r="R17" s="13">
        <f t="shared" si="3"/>
        <v>20</v>
      </c>
      <c r="S17" s="13">
        <f t="shared" si="3"/>
        <v>3</v>
      </c>
      <c r="T17" s="15">
        <f t="shared" si="0"/>
        <v>0.8865979381443299</v>
      </c>
      <c r="U17" s="39">
        <v>7.19</v>
      </c>
      <c r="V17" s="16"/>
    </row>
    <row r="20" spans="1:7" ht="12.75">
      <c r="A20" s="48" t="s">
        <v>2</v>
      </c>
      <c r="B20" s="48"/>
      <c r="C20" s="5"/>
      <c r="D20" s="5"/>
      <c r="E20" s="5"/>
      <c r="F20" s="5"/>
      <c r="G20" s="5"/>
    </row>
    <row r="21" spans="1:4" ht="19.5" customHeight="1">
      <c r="A21" s="49" t="s">
        <v>18</v>
      </c>
      <c r="B21" s="49"/>
      <c r="C21" s="49"/>
      <c r="D21" s="49"/>
    </row>
    <row r="23" spans="3:12" ht="23.25" customHeight="1">
      <c r="C23" s="22" t="s">
        <v>49</v>
      </c>
      <c r="D23" s="21"/>
      <c r="E23" s="21"/>
      <c r="F23" s="21"/>
      <c r="G23" s="21">
        <v>86</v>
      </c>
      <c r="H23" s="24">
        <v>0.8866</v>
      </c>
      <c r="I23" s="21"/>
      <c r="J23" s="21"/>
      <c r="K23" s="21"/>
      <c r="L23" s="21"/>
    </row>
    <row r="24" spans="3:12" ht="23.25" customHeight="1">
      <c r="C24" s="22" t="s">
        <v>50</v>
      </c>
      <c r="D24" s="21"/>
      <c r="E24" s="21"/>
      <c r="F24" s="21"/>
      <c r="G24" s="21">
        <v>11</v>
      </c>
      <c r="H24" s="23">
        <v>0.1134</v>
      </c>
      <c r="I24" s="21"/>
      <c r="J24" s="21"/>
      <c r="K24" s="21"/>
      <c r="L24" s="21"/>
    </row>
    <row r="25" spans="3:12" ht="23.25" customHeight="1">
      <c r="C25" s="22" t="s">
        <v>51</v>
      </c>
      <c r="D25" s="21"/>
      <c r="E25" s="21"/>
      <c r="F25" s="21"/>
      <c r="G25" s="21">
        <v>97</v>
      </c>
      <c r="H25" s="25">
        <v>1</v>
      </c>
      <c r="I25" s="21"/>
      <c r="J25" s="21"/>
      <c r="K25" s="21"/>
      <c r="L25" s="21"/>
    </row>
  </sheetData>
  <sheetProtection/>
  <mergeCells count="20">
    <mergeCell ref="A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U5:U6"/>
    <mergeCell ref="V5:V6"/>
    <mergeCell ref="A20:B20"/>
    <mergeCell ref="A21:D21"/>
    <mergeCell ref="J5:J6"/>
    <mergeCell ref="K5:K6"/>
    <mergeCell ref="L5:L6"/>
    <mergeCell ref="M5:M6"/>
    <mergeCell ref="N5:S5"/>
    <mergeCell ref="T5:T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70" zoomScaleNormal="70" zoomScalePageLayoutView="0" workbookViewId="0" topLeftCell="A1">
      <selection activeCell="A3" sqref="A3:S3"/>
    </sheetView>
  </sheetViews>
  <sheetFormatPr defaultColWidth="9.140625" defaultRowHeight="12.75"/>
  <cols>
    <col min="1" max="1" width="7.00390625" style="1" customWidth="1"/>
    <col min="2" max="2" width="17.28125" style="1" customWidth="1"/>
    <col min="3" max="3" width="10.8515625" style="1" bestFit="1" customWidth="1"/>
    <col min="4" max="4" width="7.00390625" style="1" bestFit="1" customWidth="1"/>
    <col min="5" max="5" width="18.00390625" style="1" customWidth="1"/>
    <col min="6" max="6" width="7.7109375" style="1" bestFit="1" customWidth="1"/>
    <col min="7" max="7" width="15.00390625" style="1" bestFit="1" customWidth="1"/>
    <col min="8" max="8" width="21.00390625" style="1" bestFit="1" customWidth="1"/>
    <col min="9" max="9" width="10.421875" style="1" customWidth="1"/>
    <col min="10" max="10" width="10.7109375" style="1" customWidth="1"/>
    <col min="11" max="12" width="10.28125" style="1" customWidth="1"/>
    <col min="13" max="13" width="10.8515625" style="1" customWidth="1"/>
    <col min="14" max="14" width="8.28125" style="1" customWidth="1"/>
    <col min="15" max="18" width="8.140625" style="1" customWidth="1"/>
    <col min="19" max="19" width="7.140625" style="1" customWidth="1"/>
    <col min="20" max="16384" width="9.140625" style="1" customWidth="1"/>
  </cols>
  <sheetData>
    <row r="1" spans="1:7" ht="18.75">
      <c r="A1" s="20" t="s">
        <v>36</v>
      </c>
      <c r="B1" s="4"/>
      <c r="C1" s="4"/>
      <c r="D1" s="4"/>
      <c r="E1" s="4"/>
      <c r="F1" s="4"/>
      <c r="G1" s="4"/>
    </row>
    <row r="3" spans="1:19" ht="20.25" customHeight="1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5" spans="1:22" s="2" customFormat="1" ht="21" customHeight="1">
      <c r="A5" s="45" t="s">
        <v>0</v>
      </c>
      <c r="B5" s="45" t="s">
        <v>1</v>
      </c>
      <c r="C5" s="45" t="s">
        <v>3</v>
      </c>
      <c r="D5" s="45" t="s">
        <v>5</v>
      </c>
      <c r="E5" s="45" t="s">
        <v>6</v>
      </c>
      <c r="F5" s="45" t="s">
        <v>4</v>
      </c>
      <c r="G5" s="45" t="s">
        <v>7</v>
      </c>
      <c r="H5" s="46" t="s">
        <v>23</v>
      </c>
      <c r="I5" s="46" t="s">
        <v>8</v>
      </c>
      <c r="J5" s="46" t="s">
        <v>9</v>
      </c>
      <c r="K5" s="46" t="s">
        <v>10</v>
      </c>
      <c r="L5" s="46" t="s">
        <v>11</v>
      </c>
      <c r="M5" s="46" t="s">
        <v>19</v>
      </c>
      <c r="N5" s="45" t="s">
        <v>21</v>
      </c>
      <c r="O5" s="45"/>
      <c r="P5" s="45"/>
      <c r="Q5" s="45"/>
      <c r="R5" s="45"/>
      <c r="S5" s="45"/>
      <c r="T5" s="52" t="s">
        <v>17</v>
      </c>
      <c r="U5" s="50" t="s">
        <v>34</v>
      </c>
      <c r="V5" s="51" t="s">
        <v>41</v>
      </c>
    </row>
    <row r="6" spans="1:22" ht="20.25" customHeight="1">
      <c r="A6" s="45"/>
      <c r="B6" s="45"/>
      <c r="C6" s="45"/>
      <c r="D6" s="45"/>
      <c r="E6" s="45"/>
      <c r="F6" s="45"/>
      <c r="G6" s="45"/>
      <c r="H6" s="47"/>
      <c r="I6" s="47"/>
      <c r="J6" s="47"/>
      <c r="K6" s="47"/>
      <c r="L6" s="47"/>
      <c r="M6" s="47"/>
      <c r="N6" s="8" t="s">
        <v>20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53"/>
      <c r="U6" s="50"/>
      <c r="V6" s="51"/>
    </row>
    <row r="7" spans="1:22" ht="20.25" customHeight="1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 t="s">
        <v>24</v>
      </c>
      <c r="I7" s="7">
        <v>8</v>
      </c>
      <c r="J7" s="7">
        <v>9</v>
      </c>
      <c r="K7" s="7">
        <v>10</v>
      </c>
      <c r="L7" s="7">
        <v>11</v>
      </c>
      <c r="M7" s="7" t="s">
        <v>22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11">
        <v>19</v>
      </c>
      <c r="U7" s="12">
        <v>20</v>
      </c>
      <c r="V7" s="7">
        <v>21</v>
      </c>
    </row>
    <row r="8" spans="1:22" ht="27.75" customHeight="1">
      <c r="A8" s="3">
        <v>1</v>
      </c>
      <c r="B8" s="10" t="s">
        <v>36</v>
      </c>
      <c r="C8" s="10" t="s">
        <v>37</v>
      </c>
      <c r="D8" s="10" t="s">
        <v>38</v>
      </c>
      <c r="E8" s="10" t="s">
        <v>40</v>
      </c>
      <c r="F8" s="9" t="s">
        <v>25</v>
      </c>
      <c r="G8" s="40" t="s">
        <v>54</v>
      </c>
      <c r="H8" s="14">
        <f>I8+J8</f>
        <v>27</v>
      </c>
      <c r="I8" s="31">
        <v>27</v>
      </c>
      <c r="J8" s="31">
        <v>0</v>
      </c>
      <c r="K8" s="31">
        <v>0</v>
      </c>
      <c r="L8" s="31">
        <v>0</v>
      </c>
      <c r="M8" s="14">
        <f>SUM(N8:S8)</f>
        <v>27</v>
      </c>
      <c r="N8" s="31">
        <v>2</v>
      </c>
      <c r="O8" s="31">
        <v>8</v>
      </c>
      <c r="P8" s="31">
        <v>3</v>
      </c>
      <c r="Q8" s="31">
        <v>11</v>
      </c>
      <c r="R8" s="31">
        <v>3</v>
      </c>
      <c r="S8" s="31">
        <v>0</v>
      </c>
      <c r="T8" s="15">
        <f aca="true" t="shared" si="0" ref="T8:T17">M8/I8</f>
        <v>1</v>
      </c>
      <c r="U8" s="38">
        <v>7.44</v>
      </c>
      <c r="V8" s="19">
        <f>U8-U17</f>
        <v>0.25</v>
      </c>
    </row>
    <row r="9" spans="1:22" ht="27.75" customHeight="1">
      <c r="A9" s="3">
        <v>1</v>
      </c>
      <c r="B9" s="10" t="s">
        <v>36</v>
      </c>
      <c r="C9" s="10" t="s">
        <v>37</v>
      </c>
      <c r="D9" s="10" t="s">
        <v>38</v>
      </c>
      <c r="E9" s="10" t="s">
        <v>39</v>
      </c>
      <c r="F9" s="9" t="s">
        <v>26</v>
      </c>
      <c r="G9" s="3" t="s">
        <v>55</v>
      </c>
      <c r="H9" s="14">
        <f aca="true" t="shared" si="1" ref="H9:H17">I9+J9</f>
        <v>14</v>
      </c>
      <c r="I9" s="29">
        <v>14</v>
      </c>
      <c r="J9" s="29">
        <v>0</v>
      </c>
      <c r="K9" s="29">
        <v>0</v>
      </c>
      <c r="L9" s="29">
        <v>0</v>
      </c>
      <c r="M9" s="14">
        <f aca="true" t="shared" si="2" ref="M9:M17">SUM(N9:S9)</f>
        <v>14</v>
      </c>
      <c r="N9" s="29">
        <v>1</v>
      </c>
      <c r="O9" s="29">
        <v>3</v>
      </c>
      <c r="P9" s="29">
        <v>6</v>
      </c>
      <c r="Q9" s="29">
        <v>4</v>
      </c>
      <c r="R9" s="29">
        <v>0</v>
      </c>
      <c r="S9" s="29">
        <v>0</v>
      </c>
      <c r="T9" s="15">
        <f t="shared" si="0"/>
        <v>1</v>
      </c>
      <c r="U9" s="38">
        <v>7.34</v>
      </c>
      <c r="V9" s="19">
        <f>U9-U17</f>
        <v>0.14999999999999947</v>
      </c>
    </row>
    <row r="10" spans="1:22" ht="27.75" customHeight="1">
      <c r="A10" s="3">
        <v>1</v>
      </c>
      <c r="B10" s="10" t="s">
        <v>36</v>
      </c>
      <c r="C10" s="10" t="s">
        <v>37</v>
      </c>
      <c r="D10" s="10" t="s">
        <v>38</v>
      </c>
      <c r="E10" s="10" t="s">
        <v>39</v>
      </c>
      <c r="F10" s="9" t="s">
        <v>27</v>
      </c>
      <c r="G10" s="3" t="s">
        <v>55</v>
      </c>
      <c r="H10" s="14">
        <f t="shared" si="1"/>
        <v>16</v>
      </c>
      <c r="I10" s="29">
        <v>16</v>
      </c>
      <c r="J10" s="29">
        <v>0</v>
      </c>
      <c r="K10" s="29">
        <v>0</v>
      </c>
      <c r="L10" s="29">
        <v>0</v>
      </c>
      <c r="M10" s="14">
        <f t="shared" si="2"/>
        <v>16</v>
      </c>
      <c r="N10" s="29">
        <v>5</v>
      </c>
      <c r="O10" s="29">
        <v>3</v>
      </c>
      <c r="P10" s="29">
        <v>6</v>
      </c>
      <c r="Q10" s="29">
        <v>1</v>
      </c>
      <c r="R10" s="29">
        <v>1</v>
      </c>
      <c r="S10" s="29">
        <v>0</v>
      </c>
      <c r="T10" s="15">
        <f t="shared" si="0"/>
        <v>1</v>
      </c>
      <c r="U10" s="38">
        <v>7.43</v>
      </c>
      <c r="V10" s="19">
        <f>U10-U17</f>
        <v>0.23999999999999932</v>
      </c>
    </row>
    <row r="11" spans="1:22" ht="27.75" customHeight="1">
      <c r="A11" s="3">
        <v>1</v>
      </c>
      <c r="B11" s="10" t="s">
        <v>36</v>
      </c>
      <c r="C11" s="10" t="s">
        <v>37</v>
      </c>
      <c r="D11" s="10" t="s">
        <v>38</v>
      </c>
      <c r="E11" s="10" t="s">
        <v>39</v>
      </c>
      <c r="F11" s="9" t="s">
        <v>28</v>
      </c>
      <c r="G11" s="3" t="s">
        <v>54</v>
      </c>
      <c r="H11" s="14">
        <f t="shared" si="1"/>
        <v>8</v>
      </c>
      <c r="I11" s="29">
        <v>7</v>
      </c>
      <c r="J11" s="29">
        <v>1</v>
      </c>
      <c r="K11" s="29">
        <v>0</v>
      </c>
      <c r="L11" s="29">
        <v>2</v>
      </c>
      <c r="M11" s="14">
        <f t="shared" si="2"/>
        <v>5</v>
      </c>
      <c r="N11" s="29">
        <v>0</v>
      </c>
      <c r="O11" s="29">
        <v>0</v>
      </c>
      <c r="P11" s="29">
        <v>2</v>
      </c>
      <c r="Q11" s="29">
        <v>3</v>
      </c>
      <c r="R11" s="29">
        <v>0</v>
      </c>
      <c r="S11" s="29">
        <v>0</v>
      </c>
      <c r="T11" s="15">
        <f t="shared" si="0"/>
        <v>0.7142857142857143</v>
      </c>
      <c r="U11" s="38">
        <v>7.26</v>
      </c>
      <c r="V11" s="19">
        <f>U11-U17</f>
        <v>0.0699999999999994</v>
      </c>
    </row>
    <row r="12" spans="1:22" ht="27.75" customHeight="1">
      <c r="A12" s="3">
        <v>1</v>
      </c>
      <c r="B12" s="10" t="s">
        <v>36</v>
      </c>
      <c r="C12" s="10" t="s">
        <v>37</v>
      </c>
      <c r="D12" s="10" t="s">
        <v>38</v>
      </c>
      <c r="E12" s="10" t="s">
        <v>39</v>
      </c>
      <c r="F12" s="9" t="s">
        <v>29</v>
      </c>
      <c r="G12" s="3" t="s">
        <v>54</v>
      </c>
      <c r="H12" s="14">
        <f t="shared" si="1"/>
        <v>19</v>
      </c>
      <c r="I12" s="29">
        <v>19</v>
      </c>
      <c r="J12" s="29">
        <v>0</v>
      </c>
      <c r="K12" s="29">
        <v>0</v>
      </c>
      <c r="L12" s="29">
        <v>5</v>
      </c>
      <c r="M12" s="14">
        <f t="shared" si="2"/>
        <v>14</v>
      </c>
      <c r="N12" s="29">
        <v>3</v>
      </c>
      <c r="O12" s="29">
        <v>3</v>
      </c>
      <c r="P12" s="29">
        <v>2</v>
      </c>
      <c r="Q12" s="29">
        <v>4</v>
      </c>
      <c r="R12" s="29">
        <v>2</v>
      </c>
      <c r="S12" s="29">
        <v>0</v>
      </c>
      <c r="T12" s="15">
        <f t="shared" si="0"/>
        <v>0.7368421052631579</v>
      </c>
      <c r="U12" s="38">
        <v>7.04</v>
      </c>
      <c r="V12" s="18">
        <f>U12-U17</f>
        <v>-0.15000000000000036</v>
      </c>
    </row>
    <row r="13" spans="1:22" ht="27.75" customHeight="1">
      <c r="A13" s="3">
        <v>1</v>
      </c>
      <c r="B13" s="10" t="s">
        <v>36</v>
      </c>
      <c r="C13" s="10" t="s">
        <v>37</v>
      </c>
      <c r="D13" s="10" t="s">
        <v>38</v>
      </c>
      <c r="E13" s="10" t="s">
        <v>39</v>
      </c>
      <c r="F13" s="9" t="s">
        <v>30</v>
      </c>
      <c r="G13" s="3" t="s">
        <v>54</v>
      </c>
      <c r="H13" s="14">
        <f t="shared" si="1"/>
        <v>21</v>
      </c>
      <c r="I13" s="29">
        <v>21</v>
      </c>
      <c r="J13" s="29">
        <v>0</v>
      </c>
      <c r="K13" s="29">
        <v>0</v>
      </c>
      <c r="L13" s="29">
        <v>4</v>
      </c>
      <c r="M13" s="14">
        <f t="shared" si="2"/>
        <v>17</v>
      </c>
      <c r="N13" s="29">
        <v>1</v>
      </c>
      <c r="O13" s="29">
        <v>4</v>
      </c>
      <c r="P13" s="29">
        <v>5</v>
      </c>
      <c r="Q13" s="29">
        <v>6</v>
      </c>
      <c r="R13" s="29">
        <v>1</v>
      </c>
      <c r="S13" s="29">
        <v>0</v>
      </c>
      <c r="T13" s="15">
        <f t="shared" si="0"/>
        <v>0.8095238095238095</v>
      </c>
      <c r="U13" s="38">
        <v>6.87</v>
      </c>
      <c r="V13" s="18">
        <f>U13-U17</f>
        <v>-0.3200000000000003</v>
      </c>
    </row>
    <row r="14" spans="1:22" ht="27.75" customHeight="1">
      <c r="A14" s="3">
        <v>1</v>
      </c>
      <c r="B14" s="10" t="s">
        <v>36</v>
      </c>
      <c r="C14" s="10" t="s">
        <v>37</v>
      </c>
      <c r="D14" s="10" t="s">
        <v>38</v>
      </c>
      <c r="E14" s="10" t="s">
        <v>39</v>
      </c>
      <c r="F14" s="9" t="s">
        <v>31</v>
      </c>
      <c r="G14" s="3" t="s">
        <v>54</v>
      </c>
      <c r="H14" s="14">
        <f t="shared" si="1"/>
        <v>17</v>
      </c>
      <c r="I14" s="29">
        <v>17</v>
      </c>
      <c r="J14" s="29">
        <v>0</v>
      </c>
      <c r="K14" s="29">
        <v>0</v>
      </c>
      <c r="L14" s="29">
        <v>0</v>
      </c>
      <c r="M14" s="14">
        <f t="shared" si="2"/>
        <v>17</v>
      </c>
      <c r="N14" s="29">
        <v>2</v>
      </c>
      <c r="O14" s="29">
        <v>3</v>
      </c>
      <c r="P14" s="29">
        <v>5</v>
      </c>
      <c r="Q14" s="29">
        <v>6</v>
      </c>
      <c r="R14" s="29">
        <v>1</v>
      </c>
      <c r="S14" s="29">
        <v>0</v>
      </c>
      <c r="T14" s="15">
        <f t="shared" si="0"/>
        <v>1</v>
      </c>
      <c r="U14" s="38">
        <v>7.65</v>
      </c>
      <c r="V14" s="19">
        <f>U14-U17</f>
        <v>0.45999999999999996</v>
      </c>
    </row>
    <row r="15" spans="1:22" ht="27.75" customHeight="1">
      <c r="A15" s="3">
        <v>1</v>
      </c>
      <c r="B15" s="10" t="s">
        <v>36</v>
      </c>
      <c r="C15" s="10" t="s">
        <v>37</v>
      </c>
      <c r="D15" s="10" t="s">
        <v>38</v>
      </c>
      <c r="E15" s="10" t="s">
        <v>39</v>
      </c>
      <c r="F15" s="9" t="s">
        <v>32</v>
      </c>
      <c r="G15" s="3" t="s">
        <v>54</v>
      </c>
      <c r="H15" s="14">
        <f t="shared" si="1"/>
        <v>28</v>
      </c>
      <c r="I15" s="29">
        <v>27</v>
      </c>
      <c r="J15" s="29">
        <v>1</v>
      </c>
      <c r="K15" s="29">
        <v>0</v>
      </c>
      <c r="L15" s="29">
        <v>1</v>
      </c>
      <c r="M15" s="14">
        <f t="shared" si="2"/>
        <v>26</v>
      </c>
      <c r="N15" s="29">
        <v>4</v>
      </c>
      <c r="O15" s="29">
        <v>8</v>
      </c>
      <c r="P15" s="29">
        <v>5</v>
      </c>
      <c r="Q15" s="29">
        <v>6</v>
      </c>
      <c r="R15" s="29">
        <v>3</v>
      </c>
      <c r="S15" s="29">
        <v>0</v>
      </c>
      <c r="T15" s="15">
        <f t="shared" si="0"/>
        <v>0.9629629629629629</v>
      </c>
      <c r="U15" s="38">
        <v>7.06</v>
      </c>
      <c r="V15" s="18">
        <f>U15-U17</f>
        <v>-0.13000000000000078</v>
      </c>
    </row>
    <row r="16" spans="1:22" ht="27.75" customHeight="1" thickBot="1">
      <c r="A16" s="3">
        <v>1</v>
      </c>
      <c r="B16" s="10" t="s">
        <v>36</v>
      </c>
      <c r="C16" s="10" t="s">
        <v>37</v>
      </c>
      <c r="D16" s="10" t="s">
        <v>38</v>
      </c>
      <c r="E16" s="10" t="s">
        <v>39</v>
      </c>
      <c r="F16" s="9" t="s">
        <v>33</v>
      </c>
      <c r="G16" s="41" t="s">
        <v>54</v>
      </c>
      <c r="H16" s="14">
        <f t="shared" si="1"/>
        <v>15</v>
      </c>
      <c r="I16" s="30">
        <v>14</v>
      </c>
      <c r="J16" s="30">
        <v>1</v>
      </c>
      <c r="K16" s="30">
        <v>0</v>
      </c>
      <c r="L16" s="30">
        <v>0</v>
      </c>
      <c r="M16" s="14">
        <f t="shared" si="2"/>
        <v>14</v>
      </c>
      <c r="N16" s="30">
        <v>5</v>
      </c>
      <c r="O16" s="30">
        <v>5</v>
      </c>
      <c r="P16" s="30">
        <v>3</v>
      </c>
      <c r="Q16" s="30">
        <v>0</v>
      </c>
      <c r="R16" s="30">
        <v>1</v>
      </c>
      <c r="S16" s="30">
        <v>0</v>
      </c>
      <c r="T16" s="15">
        <f t="shared" si="0"/>
        <v>1</v>
      </c>
      <c r="U16" s="38">
        <v>6.66</v>
      </c>
      <c r="V16" s="18">
        <f>U16-U17</f>
        <v>-0.5300000000000002</v>
      </c>
    </row>
    <row r="17" spans="1:22" ht="27.75" customHeight="1">
      <c r="A17" s="3">
        <v>1</v>
      </c>
      <c r="B17" s="10" t="s">
        <v>36</v>
      </c>
      <c r="C17" s="10" t="s">
        <v>37</v>
      </c>
      <c r="D17" s="10" t="s">
        <v>38</v>
      </c>
      <c r="E17" s="10"/>
      <c r="F17" s="9" t="s">
        <v>35</v>
      </c>
      <c r="G17" s="3"/>
      <c r="H17" s="14">
        <f t="shared" si="1"/>
        <v>165</v>
      </c>
      <c r="I17" s="13">
        <f>SUM(I8:I16)</f>
        <v>162</v>
      </c>
      <c r="J17" s="13">
        <f aca="true" t="shared" si="3" ref="J17:S17">SUM(J8:J16)</f>
        <v>3</v>
      </c>
      <c r="K17" s="13">
        <f t="shared" si="3"/>
        <v>0</v>
      </c>
      <c r="L17" s="17">
        <f t="shared" si="3"/>
        <v>12</v>
      </c>
      <c r="M17" s="14">
        <f t="shared" si="2"/>
        <v>150</v>
      </c>
      <c r="N17" s="13">
        <f t="shared" si="3"/>
        <v>23</v>
      </c>
      <c r="O17" s="13">
        <f t="shared" si="3"/>
        <v>37</v>
      </c>
      <c r="P17" s="13">
        <f t="shared" si="3"/>
        <v>37</v>
      </c>
      <c r="Q17" s="13">
        <f t="shared" si="3"/>
        <v>41</v>
      </c>
      <c r="R17" s="13">
        <f t="shared" si="3"/>
        <v>12</v>
      </c>
      <c r="S17" s="13">
        <f t="shared" si="3"/>
        <v>0</v>
      </c>
      <c r="T17" s="15">
        <f t="shared" si="0"/>
        <v>0.9259259259259259</v>
      </c>
      <c r="U17" s="39">
        <v>7.19</v>
      </c>
      <c r="V17" s="16"/>
    </row>
    <row r="20" spans="1:7" ht="12.75">
      <c r="A20" s="48" t="s">
        <v>2</v>
      </c>
      <c r="B20" s="48"/>
      <c r="C20" s="5"/>
      <c r="D20" s="5"/>
      <c r="E20" s="5"/>
      <c r="F20" s="5"/>
      <c r="G20" s="5"/>
    </row>
    <row r="21" spans="1:4" ht="19.5" customHeight="1">
      <c r="A21" s="49" t="s">
        <v>18</v>
      </c>
      <c r="B21" s="49"/>
      <c r="C21" s="49"/>
      <c r="D21" s="49"/>
    </row>
    <row r="23" spans="3:12" ht="23.25" customHeight="1">
      <c r="C23" s="22" t="s">
        <v>49</v>
      </c>
      <c r="D23" s="21"/>
      <c r="E23" s="21"/>
      <c r="F23" s="21"/>
      <c r="G23" s="21">
        <v>150</v>
      </c>
      <c r="H23" s="24">
        <v>0.9259</v>
      </c>
      <c r="I23" s="21"/>
      <c r="J23" s="21"/>
      <c r="K23" s="21"/>
      <c r="L23" s="21"/>
    </row>
    <row r="24" spans="3:12" ht="23.25" customHeight="1">
      <c r="C24" s="22" t="s">
        <v>50</v>
      </c>
      <c r="D24" s="21"/>
      <c r="E24" s="21"/>
      <c r="F24" s="21"/>
      <c r="G24" s="21">
        <v>12</v>
      </c>
      <c r="H24" s="23">
        <v>0.0741</v>
      </c>
      <c r="I24" s="21"/>
      <c r="J24" s="21"/>
      <c r="K24" s="21"/>
      <c r="L24" s="21"/>
    </row>
    <row r="25" spans="3:12" ht="23.25" customHeight="1">
      <c r="C25" s="22" t="s">
        <v>51</v>
      </c>
      <c r="D25" s="21"/>
      <c r="E25" s="21"/>
      <c r="F25" s="21"/>
      <c r="G25" s="21">
        <v>162</v>
      </c>
      <c r="H25" s="25">
        <v>1</v>
      </c>
      <c r="I25" s="21"/>
      <c r="J25" s="21"/>
      <c r="K25" s="21"/>
      <c r="L25" s="21"/>
    </row>
  </sheetData>
  <sheetProtection/>
  <mergeCells count="20">
    <mergeCell ref="A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U5:U6"/>
    <mergeCell ref="V5:V6"/>
    <mergeCell ref="A20:B20"/>
    <mergeCell ref="A21:D21"/>
    <mergeCell ref="J5:J6"/>
    <mergeCell ref="K5:K6"/>
    <mergeCell ref="L5:L6"/>
    <mergeCell ref="M5:M6"/>
    <mergeCell ref="N5:S5"/>
    <mergeCell ref="T5:T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="70" zoomScaleNormal="70" zoomScalePageLayoutView="0" workbookViewId="0" topLeftCell="A1">
      <selection activeCell="A3" sqref="A3:S3"/>
    </sheetView>
  </sheetViews>
  <sheetFormatPr defaultColWidth="9.140625" defaultRowHeight="12.75"/>
  <cols>
    <col min="1" max="1" width="7.00390625" style="1" customWidth="1"/>
    <col min="2" max="2" width="17.28125" style="1" customWidth="1"/>
    <col min="3" max="3" width="10.8515625" style="1" bestFit="1" customWidth="1"/>
    <col min="4" max="4" width="7.00390625" style="1" bestFit="1" customWidth="1"/>
    <col min="5" max="5" width="18.00390625" style="1" customWidth="1"/>
    <col min="6" max="6" width="7.7109375" style="1" bestFit="1" customWidth="1"/>
    <col min="7" max="7" width="15.00390625" style="1" bestFit="1" customWidth="1"/>
    <col min="8" max="8" width="21.00390625" style="1" bestFit="1" customWidth="1"/>
    <col min="9" max="9" width="10.421875" style="1" customWidth="1"/>
    <col min="10" max="10" width="10.7109375" style="1" customWidth="1"/>
    <col min="11" max="12" width="10.28125" style="1" customWidth="1"/>
    <col min="13" max="13" width="10.8515625" style="1" customWidth="1"/>
    <col min="14" max="14" width="8.28125" style="1" customWidth="1"/>
    <col min="15" max="18" width="8.140625" style="1" customWidth="1"/>
    <col min="19" max="19" width="7.140625" style="1" customWidth="1"/>
    <col min="20" max="16384" width="9.140625" style="1" customWidth="1"/>
  </cols>
  <sheetData>
    <row r="1" spans="1:7" ht="18.75">
      <c r="A1" s="20" t="s">
        <v>36</v>
      </c>
      <c r="B1" s="4"/>
      <c r="C1" s="4"/>
      <c r="D1" s="4"/>
      <c r="E1" s="4"/>
      <c r="F1" s="4"/>
      <c r="G1" s="4"/>
    </row>
    <row r="3" spans="1:19" ht="20.25" customHeight="1">
      <c r="A3" s="44" t="s">
        <v>62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5" spans="1:22" s="2" customFormat="1" ht="21" customHeight="1">
      <c r="A5" s="45" t="s">
        <v>0</v>
      </c>
      <c r="B5" s="45" t="s">
        <v>1</v>
      </c>
      <c r="C5" s="45" t="s">
        <v>3</v>
      </c>
      <c r="D5" s="45" t="s">
        <v>5</v>
      </c>
      <c r="E5" s="45" t="s">
        <v>6</v>
      </c>
      <c r="F5" s="45" t="s">
        <v>4</v>
      </c>
      <c r="G5" s="45" t="s">
        <v>7</v>
      </c>
      <c r="H5" s="46" t="s">
        <v>23</v>
      </c>
      <c r="I5" s="46" t="s">
        <v>8</v>
      </c>
      <c r="J5" s="46" t="s">
        <v>9</v>
      </c>
      <c r="K5" s="46" t="s">
        <v>10</v>
      </c>
      <c r="L5" s="46" t="s">
        <v>11</v>
      </c>
      <c r="M5" s="46" t="s">
        <v>19</v>
      </c>
      <c r="N5" s="45" t="s">
        <v>21</v>
      </c>
      <c r="O5" s="45"/>
      <c r="P5" s="45"/>
      <c r="Q5" s="45"/>
      <c r="R5" s="45"/>
      <c r="S5" s="45"/>
      <c r="T5" s="52" t="s">
        <v>17</v>
      </c>
      <c r="U5" s="50" t="s">
        <v>34</v>
      </c>
      <c r="V5" s="51" t="s">
        <v>41</v>
      </c>
    </row>
    <row r="6" spans="1:22" ht="20.25" customHeight="1">
      <c r="A6" s="45"/>
      <c r="B6" s="45"/>
      <c r="C6" s="45"/>
      <c r="D6" s="45"/>
      <c r="E6" s="45"/>
      <c r="F6" s="45"/>
      <c r="G6" s="45"/>
      <c r="H6" s="47"/>
      <c r="I6" s="47"/>
      <c r="J6" s="47"/>
      <c r="K6" s="47"/>
      <c r="L6" s="47"/>
      <c r="M6" s="47"/>
      <c r="N6" s="8" t="s">
        <v>20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53"/>
      <c r="U6" s="50"/>
      <c r="V6" s="51"/>
    </row>
    <row r="7" spans="1:22" ht="20.25" customHeight="1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 t="s">
        <v>24</v>
      </c>
      <c r="I7" s="7">
        <v>8</v>
      </c>
      <c r="J7" s="7">
        <v>9</v>
      </c>
      <c r="K7" s="7">
        <v>10</v>
      </c>
      <c r="L7" s="7">
        <v>11</v>
      </c>
      <c r="M7" s="7" t="s">
        <v>22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11">
        <v>19</v>
      </c>
      <c r="U7" s="12">
        <v>20</v>
      </c>
      <c r="V7" s="7">
        <v>21</v>
      </c>
    </row>
    <row r="8" spans="1:22" ht="27.75" customHeight="1">
      <c r="A8" s="3">
        <v>1</v>
      </c>
      <c r="B8" s="10" t="s">
        <v>36</v>
      </c>
      <c r="C8" s="10" t="s">
        <v>37</v>
      </c>
      <c r="D8" s="10" t="s">
        <v>38</v>
      </c>
      <c r="E8" s="10" t="s">
        <v>39</v>
      </c>
      <c r="F8" s="9" t="s">
        <v>31</v>
      </c>
      <c r="G8" s="40" t="s">
        <v>56</v>
      </c>
      <c r="H8" s="14">
        <f>I8+J8</f>
        <v>1</v>
      </c>
      <c r="I8" s="31">
        <v>1</v>
      </c>
      <c r="J8" s="31">
        <v>0</v>
      </c>
      <c r="K8" s="31">
        <v>0</v>
      </c>
      <c r="L8" s="31">
        <v>0</v>
      </c>
      <c r="M8" s="14">
        <f>SUM(N8:S8)</f>
        <v>1</v>
      </c>
      <c r="N8" s="31">
        <v>0</v>
      </c>
      <c r="O8" s="31">
        <v>0</v>
      </c>
      <c r="P8" s="31">
        <v>0</v>
      </c>
      <c r="Q8" s="31">
        <v>0</v>
      </c>
      <c r="R8" s="31">
        <v>1</v>
      </c>
      <c r="S8" s="31">
        <v>0</v>
      </c>
      <c r="T8" s="15">
        <f>M8/I8</f>
        <v>1</v>
      </c>
      <c r="U8" s="38">
        <v>7.65</v>
      </c>
      <c r="V8" s="19">
        <f>U8-U10</f>
        <v>0.45999999999999996</v>
      </c>
    </row>
    <row r="9" spans="1:22" ht="27.75" customHeight="1">
      <c r="A9" s="3">
        <v>1</v>
      </c>
      <c r="B9" s="10" t="s">
        <v>36</v>
      </c>
      <c r="C9" s="10" t="s">
        <v>37</v>
      </c>
      <c r="D9" s="10" t="s">
        <v>38</v>
      </c>
      <c r="E9" s="10" t="s">
        <v>39</v>
      </c>
      <c r="F9" s="9" t="s">
        <v>33</v>
      </c>
      <c r="G9" s="3" t="s">
        <v>57</v>
      </c>
      <c r="H9" s="14">
        <f>I9+J9</f>
        <v>2</v>
      </c>
      <c r="I9" s="29">
        <v>1</v>
      </c>
      <c r="J9" s="29">
        <v>1</v>
      </c>
      <c r="K9" s="29">
        <v>0</v>
      </c>
      <c r="L9" s="29">
        <v>0</v>
      </c>
      <c r="M9" s="14">
        <f>SUM(N9:S9)</f>
        <v>1</v>
      </c>
      <c r="N9" s="29">
        <v>0</v>
      </c>
      <c r="O9" s="29">
        <v>0</v>
      </c>
      <c r="P9" s="29">
        <v>1</v>
      </c>
      <c r="Q9" s="29">
        <v>0</v>
      </c>
      <c r="R9" s="29">
        <v>0</v>
      </c>
      <c r="S9" s="29">
        <v>0</v>
      </c>
      <c r="T9" s="15">
        <f>M9/I9</f>
        <v>1</v>
      </c>
      <c r="U9" s="38">
        <v>6.66</v>
      </c>
      <c r="V9" s="18">
        <f>U9-U10</f>
        <v>-0.5300000000000002</v>
      </c>
    </row>
    <row r="10" spans="1:22" ht="27.75" customHeight="1">
      <c r="A10" s="3">
        <v>1</v>
      </c>
      <c r="B10" s="10" t="s">
        <v>36</v>
      </c>
      <c r="C10" s="10" t="s">
        <v>37</v>
      </c>
      <c r="D10" s="10" t="s">
        <v>38</v>
      </c>
      <c r="E10" s="10"/>
      <c r="F10" s="9" t="s">
        <v>35</v>
      </c>
      <c r="G10" s="3"/>
      <c r="H10" s="14">
        <f>I10+J10</f>
        <v>3</v>
      </c>
      <c r="I10" s="13">
        <f>SUM(I8:I9)</f>
        <v>2</v>
      </c>
      <c r="J10" s="13">
        <f>SUM(J8:J9)</f>
        <v>1</v>
      </c>
      <c r="K10" s="13">
        <f>SUM(K8:K9)</f>
        <v>0</v>
      </c>
      <c r="L10" s="17">
        <f>SUM(L8:L9)</f>
        <v>0</v>
      </c>
      <c r="M10" s="14">
        <f>SUM(N10:S10)</f>
        <v>2</v>
      </c>
      <c r="N10" s="13">
        <f aca="true" t="shared" si="0" ref="N10:S10">SUM(N8:N9)</f>
        <v>0</v>
      </c>
      <c r="O10" s="13">
        <f t="shared" si="0"/>
        <v>0</v>
      </c>
      <c r="P10" s="13">
        <f t="shared" si="0"/>
        <v>1</v>
      </c>
      <c r="Q10" s="13">
        <f t="shared" si="0"/>
        <v>0</v>
      </c>
      <c r="R10" s="13">
        <f t="shared" si="0"/>
        <v>1</v>
      </c>
      <c r="S10" s="13">
        <f t="shared" si="0"/>
        <v>0</v>
      </c>
      <c r="T10" s="15">
        <f>M10/I10</f>
        <v>1</v>
      </c>
      <c r="U10" s="39">
        <v>7.19</v>
      </c>
      <c r="V10" s="16"/>
    </row>
    <row r="13" spans="1:7" ht="12.75">
      <c r="A13" s="48" t="s">
        <v>2</v>
      </c>
      <c r="B13" s="48"/>
      <c r="C13" s="5"/>
      <c r="D13" s="5"/>
      <c r="E13" s="5"/>
      <c r="F13" s="5"/>
      <c r="G13" s="5"/>
    </row>
    <row r="14" spans="1:4" ht="19.5" customHeight="1">
      <c r="A14" s="49" t="s">
        <v>18</v>
      </c>
      <c r="B14" s="49"/>
      <c r="C14" s="49"/>
      <c r="D14" s="49"/>
    </row>
    <row r="16" spans="3:12" ht="23.25" customHeight="1">
      <c r="C16" s="22" t="s">
        <v>49</v>
      </c>
      <c r="D16" s="21"/>
      <c r="E16" s="21"/>
      <c r="F16" s="21"/>
      <c r="G16" s="21">
        <v>2</v>
      </c>
      <c r="H16" s="26">
        <v>1</v>
      </c>
      <c r="I16" s="21"/>
      <c r="J16" s="21"/>
      <c r="K16" s="21"/>
      <c r="L16" s="21"/>
    </row>
    <row r="17" spans="3:12" ht="23.25" customHeight="1">
      <c r="C17" s="22" t="s">
        <v>50</v>
      </c>
      <c r="D17" s="21"/>
      <c r="E17" s="21"/>
      <c r="F17" s="21"/>
      <c r="G17" s="21">
        <v>0</v>
      </c>
      <c r="H17" s="23">
        <v>0</v>
      </c>
      <c r="I17" s="21"/>
      <c r="J17" s="21"/>
      <c r="K17" s="21"/>
      <c r="L17" s="21"/>
    </row>
    <row r="18" spans="3:12" ht="23.25" customHeight="1">
      <c r="C18" s="22" t="s">
        <v>51</v>
      </c>
      <c r="D18" s="21"/>
      <c r="E18" s="21"/>
      <c r="F18" s="21"/>
      <c r="G18" s="21">
        <v>2</v>
      </c>
      <c r="H18" s="25">
        <v>1</v>
      </c>
      <c r="I18" s="21"/>
      <c r="J18" s="21"/>
      <c r="K18" s="21"/>
      <c r="L18" s="21"/>
    </row>
  </sheetData>
  <sheetProtection/>
  <mergeCells count="20">
    <mergeCell ref="A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U5:U6"/>
    <mergeCell ref="V5:V6"/>
    <mergeCell ref="A13:B13"/>
    <mergeCell ref="A14:D14"/>
    <mergeCell ref="J5:J6"/>
    <mergeCell ref="K5:K6"/>
    <mergeCell ref="L5:L6"/>
    <mergeCell ref="M5:M6"/>
    <mergeCell ref="N5:S5"/>
    <mergeCell ref="T5:T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2013-05-17T10:26:01Z</cp:lastPrinted>
  <dcterms:created xsi:type="dcterms:W3CDTF">2012-07-08T14:45:00Z</dcterms:created>
  <dcterms:modified xsi:type="dcterms:W3CDTF">2013-05-31T10:40:12Z</dcterms:modified>
  <cp:category/>
  <cp:version/>
  <cp:contentType/>
  <cp:contentStatus/>
</cp:coreProperties>
</file>